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jarry\Documents\1. JFI\Inégalités salariales\Site web\"/>
    </mc:Choice>
  </mc:AlternateContent>
  <bookViews>
    <workbookView xWindow="0" yWindow="0" windowWidth="21600" windowHeight="9320"/>
  </bookViews>
  <sheets>
    <sheet name="Données rémunérations H-F_CAC40" sheetId="1" r:id="rId1"/>
    <sheet name="Moyennes_indicateurs2023" sheetId="4" r:id="rId2"/>
    <sheet name="Indicateur1_écartsalaire" sheetId="2" r:id="rId3"/>
    <sheet name="Indicateur4_hauterémunération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4" i="3" l="1"/>
  <c r="D354" i="3"/>
  <c r="E338" i="3"/>
  <c r="D338" i="3"/>
  <c r="E316" i="3"/>
  <c r="D316" i="3"/>
  <c r="E315" i="3"/>
  <c r="D315" i="3"/>
  <c r="E301" i="3"/>
  <c r="D301" i="3"/>
  <c r="E286" i="3"/>
  <c r="D286" i="3"/>
  <c r="E285" i="3"/>
  <c r="D285" i="3"/>
  <c r="E284" i="3"/>
  <c r="D284" i="3"/>
  <c r="E281" i="3"/>
  <c r="D281" i="3"/>
  <c r="E275" i="3"/>
  <c r="D275" i="3"/>
  <c r="E267" i="3"/>
  <c r="D267" i="3"/>
  <c r="E263" i="3"/>
  <c r="D263" i="3"/>
  <c r="E250" i="3"/>
  <c r="D250" i="3"/>
  <c r="E224" i="3"/>
  <c r="D224" i="3"/>
  <c r="E216" i="3"/>
  <c r="D216" i="3"/>
  <c r="E212" i="3"/>
  <c r="D212" i="3"/>
  <c r="E210" i="3"/>
  <c r="D210" i="3"/>
  <c r="E201" i="3"/>
  <c r="D201" i="3"/>
  <c r="E200" i="3"/>
  <c r="D200" i="3"/>
  <c r="E197" i="3"/>
  <c r="D197" i="3"/>
  <c r="E195" i="3"/>
  <c r="D195" i="3"/>
  <c r="E193" i="3"/>
  <c r="D193" i="3"/>
  <c r="E191" i="3"/>
  <c r="D191" i="3"/>
  <c r="E187" i="3"/>
  <c r="D187" i="3"/>
  <c r="E153" i="3"/>
  <c r="D153" i="3"/>
  <c r="E151" i="3"/>
  <c r="D151" i="3"/>
  <c r="E138" i="3"/>
  <c r="D138" i="3"/>
  <c r="E136" i="3"/>
  <c r="D136" i="3"/>
  <c r="E133" i="3"/>
  <c r="D133" i="3"/>
  <c r="E129" i="3"/>
  <c r="D129" i="3"/>
  <c r="E109" i="3"/>
  <c r="D109" i="3"/>
  <c r="E95" i="3"/>
  <c r="D95" i="3"/>
  <c r="E94" i="3"/>
  <c r="D94" i="3"/>
  <c r="E74" i="3"/>
  <c r="D74" i="3"/>
  <c r="E59" i="3"/>
  <c r="D59" i="3"/>
  <c r="E47" i="3"/>
  <c r="D47" i="3"/>
  <c r="E31" i="3"/>
  <c r="D31" i="3"/>
  <c r="E28" i="3"/>
  <c r="D28" i="3"/>
  <c r="E16" i="3"/>
  <c r="D16" i="3"/>
  <c r="G10" i="3"/>
  <c r="E2" i="3"/>
  <c r="D2" i="3"/>
  <c r="G7" i="3" s="1"/>
  <c r="B12" i="2"/>
  <c r="B10" i="2"/>
  <c r="D40" i="1"/>
  <c r="H40" i="1"/>
  <c r="B44" i="1"/>
  <c r="C44" i="1"/>
</calcChain>
</file>

<file path=xl/comments1.xml><?xml version="1.0" encoding="utf-8"?>
<comments xmlns="http://schemas.openxmlformats.org/spreadsheetml/2006/main">
  <authors>
    <author>Louise Trely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Louise Trely:</t>
        </r>
        <r>
          <rPr>
            <sz val="9"/>
            <color indexed="81"/>
            <rFont val="Tahoma"/>
            <family val="2"/>
          </rPr>
          <t xml:space="preserve">
https://egapro.travail.gouv.fr/aide-simulation
Pour choisir ce nombre, j'ai pris le plus haut nombre de salariées en fonction du score (donc c'est vu à la hausse)</t>
        </r>
      </text>
    </comment>
  </commentList>
</comments>
</file>

<file path=xl/comments2.xml><?xml version="1.0" encoding="utf-8"?>
<comments xmlns="http://schemas.openxmlformats.org/spreadsheetml/2006/main">
  <authors>
    <author>Louise Trely</author>
  </authors>
  <commentList>
    <comment ref="A12" authorId="0" shapeId="0">
      <text>
        <r>
          <rPr>
            <b/>
            <sz val="9"/>
            <color indexed="81"/>
            <rFont val="Tahoma"/>
            <family val="2"/>
          </rPr>
          <t>Louise Trely:</t>
        </r>
        <r>
          <rPr>
            <sz val="9"/>
            <color indexed="81"/>
            <rFont val="Tahoma"/>
            <family val="2"/>
          </rPr>
          <t xml:space="preserve">
https://www.danone.fr/content/dam/corp/local/fra/medias/media-fr/2024/corporatepressreleases/Index%20Egalite%20Femmes-Hommes%202023.pdf</t>
        </r>
      </text>
    </comment>
    <comment ref="A23" authorId="0" shapeId="0">
      <text>
        <r>
          <rPr>
            <b/>
            <sz val="9"/>
            <color indexed="81"/>
            <rFont val="Tahoma"/>
            <family val="2"/>
          </rPr>
          <t>Louise Trely:</t>
        </r>
        <r>
          <rPr>
            <sz val="9"/>
            <color indexed="81"/>
            <rFont val="Tahoma"/>
            <family val="2"/>
          </rPr>
          <t xml:space="preserve">
https://recrutement.michelin.fr/une-intelligence-collective</t>
        </r>
      </text>
    </comment>
  </commentList>
</comments>
</file>

<file path=xl/comments3.xml><?xml version="1.0" encoding="utf-8"?>
<comments xmlns="http://schemas.openxmlformats.org/spreadsheetml/2006/main">
  <authors>
    <author>Louise Trely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Louise Trely:</t>
        </r>
        <r>
          <rPr>
            <sz val="9"/>
            <color indexed="81"/>
            <rFont val="Tahoma"/>
            <family val="2"/>
          </rPr>
          <t xml:space="preserve">
https://egapro.travail.gouv.fr/aide-simulation
Pour choisir ce nombre, j'ai pris le plus haut nombre de salariées en fonction du score (donc c'est vu à la hausse)</t>
        </r>
      </text>
    </comment>
  </commentList>
</comments>
</file>

<file path=xl/sharedStrings.xml><?xml version="1.0" encoding="utf-8"?>
<sst xmlns="http://schemas.openxmlformats.org/spreadsheetml/2006/main" count="542" uniqueCount="428">
  <si>
    <t>CAC 40</t>
  </si>
  <si>
    <t>Ratio rémunérations H/F</t>
  </si>
  <si>
    <t>Ratio rémunérations  F/H</t>
  </si>
  <si>
    <t>nom</t>
  </si>
  <si>
    <t>Average</t>
  </si>
  <si>
    <t>Hommes</t>
  </si>
  <si>
    <t xml:space="preserve">CAC 40 </t>
  </si>
  <si>
    <t xml:space="preserve">Femmes </t>
  </si>
  <si>
    <t>Colonne3</t>
  </si>
  <si>
    <t>Colonne2</t>
  </si>
  <si>
    <t>Colonne1</t>
  </si>
  <si>
    <t>remuneration2</t>
  </si>
  <si>
    <t>year2</t>
  </si>
  <si>
    <t xml:space="preserve">group </t>
  </si>
  <si>
    <t>Gender2</t>
  </si>
  <si>
    <t>remuneration</t>
  </si>
  <si>
    <t>year</t>
  </si>
  <si>
    <t>group</t>
  </si>
  <si>
    <t>Gender</t>
  </si>
  <si>
    <t>Nom entreprise</t>
  </si>
  <si>
    <t xml:space="preserve">Score index 2023 </t>
  </si>
  <si>
    <t>Ecart en %</t>
  </si>
  <si>
    <t>AIR LIQUIDE</t>
  </si>
  <si>
    <t>38/40</t>
  </si>
  <si>
    <t>supérieur à 1% et inférieur ou égal à 2%</t>
  </si>
  <si>
    <t>AIRBUS</t>
  </si>
  <si>
    <t>36/40</t>
  </si>
  <si>
    <t>supérieur à 3% et inférieur ou égal à 4%</t>
  </si>
  <si>
    <t>ALSTOM</t>
  </si>
  <si>
    <t>38,34,39</t>
  </si>
  <si>
    <t>ARCELORMITTAL</t>
  </si>
  <si>
    <t>8NA, 35, 35, 36, 40, 37, 39,39,27</t>
  </si>
  <si>
    <t>AXA</t>
  </si>
  <si>
    <t>BNP PARIBAS</t>
  </si>
  <si>
    <t>39/40</t>
  </si>
  <si>
    <t>supérieur à 0% et inférieur ou égal à 1%</t>
  </si>
  <si>
    <t>BOUYGUES</t>
  </si>
  <si>
    <t>CAPGEMINI</t>
  </si>
  <si>
    <t>CARREFOUR</t>
  </si>
  <si>
    <t>CREDIT AGRICOLE</t>
  </si>
  <si>
    <t>DANONE</t>
  </si>
  <si>
    <t>supérieur à 5% et inférieur ou égal à 6%</t>
  </si>
  <si>
    <t>DASSAULT SYSTEMES</t>
  </si>
  <si>
    <t>EDENRED</t>
  </si>
  <si>
    <t>31/40</t>
  </si>
  <si>
    <t>supérieur à 7% et inférieur ou égal à 8%</t>
  </si>
  <si>
    <t>ENGIE</t>
  </si>
  <si>
    <t>ESSILOR LUXOTTICA</t>
  </si>
  <si>
    <t>EUROFINS</t>
  </si>
  <si>
    <t>37/40</t>
  </si>
  <si>
    <t>supérieur à 2% et inférieur ou égal à 3%</t>
  </si>
  <si>
    <t>HERMES</t>
  </si>
  <si>
    <t>KERING</t>
  </si>
  <si>
    <t>LEGRAND</t>
  </si>
  <si>
    <t>L'OREAL</t>
  </si>
  <si>
    <t>LVMH</t>
  </si>
  <si>
    <t>39,31,36, NA</t>
  </si>
  <si>
    <t>MICHELIN</t>
  </si>
  <si>
    <t>ORANGE</t>
  </si>
  <si>
    <t>PERNOD RICARD</t>
  </si>
  <si>
    <t>PUBLICIS GROUPE</t>
  </si>
  <si>
    <t>RENAULT</t>
  </si>
  <si>
    <t>35/40</t>
  </si>
  <si>
    <t>supérieur à 4% et inférieur ou égal à 5%</t>
  </si>
  <si>
    <t>SAFRAN</t>
  </si>
  <si>
    <t>SAINT GOBAIN</t>
  </si>
  <si>
    <t>SANOFI</t>
  </si>
  <si>
    <t>SCHNEIDER ELECTRIC</t>
  </si>
  <si>
    <t>3NA, 39, 36, 39, 35, 40</t>
  </si>
  <si>
    <t>SOCIETE GENERALE</t>
  </si>
  <si>
    <t>STELLANTIS</t>
  </si>
  <si>
    <t>39 et 33/40</t>
  </si>
  <si>
    <t>STMICROELECTRONICS</t>
  </si>
  <si>
    <t>TELEPERFORMANCE</t>
  </si>
  <si>
    <t>THALES</t>
  </si>
  <si>
    <t>2NA, 37, 39, 39, 25, 37, 38, 39, 39, 39, 39, 38, 33, 39</t>
  </si>
  <si>
    <t>TOTALENERGIES</t>
  </si>
  <si>
    <t>37,40 et 37 / 40</t>
  </si>
  <si>
    <t>UNIBAIL-RODAMCO-WESTFIELD</t>
  </si>
  <si>
    <t>VEOLIA</t>
  </si>
  <si>
    <t>VINCI</t>
  </si>
  <si>
    <t>VIVENDI</t>
  </si>
  <si>
    <t>Raison Sociale</t>
  </si>
  <si>
    <t>Note Hautes rémunérations</t>
  </si>
  <si>
    <t>Nombres de salariés femmes parmi les plus hautes rému</t>
  </si>
  <si>
    <t>Moyenne indicateur</t>
  </si>
  <si>
    <t>Moyenne Salariée</t>
  </si>
  <si>
    <t>AIR LIQUIDE ADVANCED TECHNOLOGIES</t>
  </si>
  <si>
    <t>AIR LIQUIDE ANTILLES GUYANE</t>
  </si>
  <si>
    <t>AIR LIQUIDE BIOGAS INTERNATIONAL</t>
  </si>
  <si>
    <t>AIR LIQUIDE ELECTRONICS SYSTEMS</t>
  </si>
  <si>
    <t>AIR LIQUIDE FRANCE INDUSTRIE</t>
  </si>
  <si>
    <t>Moyenne générale - index</t>
  </si>
  <si>
    <t>AIR LIQUIDE GLOBAL E&amp;C SOLUTIONS FRANCE</t>
  </si>
  <si>
    <t>AIR LIQUIDE HEALTHCARE INTERNATIONAL SERVICES &amp; TECHNOLOGY</t>
  </si>
  <si>
    <t>AIR LIQUIDE IT</t>
  </si>
  <si>
    <t>Moyenne générale - nombre de femmes parmi les hautes rémunérations</t>
  </si>
  <si>
    <t>AIR LIQUIDE MARITIME SAS</t>
  </si>
  <si>
    <t>AIR LIQUIDE MEDICAL SYSTEMS</t>
  </si>
  <si>
    <t>AIR LIQUIDE SANTE DOMICILE FRANCE</t>
  </si>
  <si>
    <t>AIR LIQUIDE SANTE FRANCE</t>
  </si>
  <si>
    <t>AIR LIQUIDE SANTE INTERNATIONAL</t>
  </si>
  <si>
    <t>AIR LIQUIDE SERVICES PARTAGES</t>
  </si>
  <si>
    <t>AIRBUS ATLANTIC</t>
  </si>
  <si>
    <t>AIRBUS ATLANTIC COMPOSITES</t>
  </si>
  <si>
    <t>AIRBUS ATR</t>
  </si>
  <si>
    <t>AIRBUS BELUGA TRANSPORT</t>
  </si>
  <si>
    <t>AIRBUS CYBERSECURITY SAS</t>
  </si>
  <si>
    <t>AIRBUS DEFENCE AND SPACE SAS</t>
  </si>
  <si>
    <t>AIRBUS DS SLC</t>
  </si>
  <si>
    <t>AIRBUS FLIGHT ACADEMY EUROPE</t>
  </si>
  <si>
    <t>AIRBUS HELICOPTERS</t>
  </si>
  <si>
    <t>AIRBUS ONEWEB SATELLITES SAS</t>
  </si>
  <si>
    <t>AIRBUS PROTECT</t>
  </si>
  <si>
    <t>ALSTOM CRESPIN SAS</t>
  </si>
  <si>
    <t>ALSTOM FLERTEX SAS</t>
  </si>
  <si>
    <t>ALSTOM TRANSPORT SA</t>
  </si>
  <si>
    <t>ARCELORMITTAL CENTRES DE SERVICES</t>
  </si>
  <si>
    <t>ARCELORMITTAL CONSTRUCTION FRANCE</t>
  </si>
  <si>
    <t>ARCELORMITTAL DISTRIBUTION SERVICES FRANCE</t>
  </si>
  <si>
    <t>ARCELORMITTAL DISTRIBUTION SOLUTIONS FRANCE</t>
  </si>
  <si>
    <t>ARCELORMITTAL FRANCE</t>
  </si>
  <si>
    <t>ARCELORMITTAL GANDRANGE</t>
  </si>
  <si>
    <t>ARCELORMITTAL MAIZIERES RESEARCH</t>
  </si>
  <si>
    <t>ARCELORMITTAL MEDITERRANEE</t>
  </si>
  <si>
    <t>ARCELORMITTAL OMMIS</t>
  </si>
  <si>
    <t>ARCELORMITTAL REVIGNY</t>
  </si>
  <si>
    <t>ARCELORMITTAL TAILORED BLANKS LORRAINE SAS</t>
  </si>
  <si>
    <t>ARCELORMITTAL TREASURY</t>
  </si>
  <si>
    <t>ARCELORMITTAL TUBULAR PRODUCTS HAUTMONT</t>
  </si>
  <si>
    <t>ARCELORMITTAL TUBULAR PRODUCTS LEXY</t>
  </si>
  <si>
    <t>ARCELORMITTAL TUBULAR PRODUCTS VITRY</t>
  </si>
  <si>
    <t>ARCELORMITTAL WIRE FRANCE</t>
  </si>
  <si>
    <t>AXA ANTILLES GUYANE</t>
  </si>
  <si>
    <t>AXA ASSISTANCE FRANCE</t>
  </si>
  <si>
    <t>AXA BANQUE</t>
  </si>
  <si>
    <t>AXA CLIMATE</t>
  </si>
  <si>
    <t>AXA FRANCE IARD</t>
  </si>
  <si>
    <t>AXA GROUP OPERATIONS</t>
  </si>
  <si>
    <t>AXA IM SELECT FRANCE</t>
  </si>
  <si>
    <t>AXA INVESTMENT MANAGERS PARIS</t>
  </si>
  <si>
    <t>AXA PARTNERS</t>
  </si>
  <si>
    <t>AXA PARTNERS HOLDING SA</t>
  </si>
  <si>
    <t>AXA STENMAN FRANCE</t>
  </si>
  <si>
    <t>AXA WEALTH SERVICES</t>
  </si>
  <si>
    <t>BNP PARIBAS ANTILLES GUYANE</t>
  </si>
  <si>
    <t>BNP PARIBAS ARBITRAGE</t>
  </si>
  <si>
    <t>BNP PARIBAS ASSET MANAGEMENT FRANCE</t>
  </si>
  <si>
    <t>BNP PARIBAS FACTOR</t>
  </si>
  <si>
    <t>BNP PARIBAS IMMOBILIER PROMOTION</t>
  </si>
  <si>
    <t>BNP PARIBAS LEASE GROUP</t>
  </si>
  <si>
    <t>BNP PARIBAS PARTNERS FOR INNOVATION</t>
  </si>
  <si>
    <t>BNP PARIBAS PERSONAL FINANCE</t>
  </si>
  <si>
    <t>BNP PARIBAS REAL ESTATE</t>
  </si>
  <si>
    <t>BNP PARIBAS REAL ESTATE INVESTMENT MANAGEMENT FRANCE</t>
  </si>
  <si>
    <t>BNP PARIBAS REAL ESTATE PROPERTY MANAGEMENT FRANCE SAS</t>
  </si>
  <si>
    <t>BNP PARIBAS REAL ESTATE TRANSACTION FRANCE</t>
  </si>
  <si>
    <t>BNP PARIBAS REAL ESTATE VALUATION FRANCE</t>
  </si>
  <si>
    <t>BNP PARIBAS REUNION</t>
  </si>
  <si>
    <t>BOUYGUES BATIMENT CENTRE SUD-OUEST</t>
  </si>
  <si>
    <t>BOUYGUES BATIMENT GRAND OUEST</t>
  </si>
  <si>
    <t>BOUYGUES BATIMENT ILE DE FRANCE</t>
  </si>
  <si>
    <t>BOUYGUES BATIMENT INTERNATIONAL</t>
  </si>
  <si>
    <t>BOUYGUES BATIMENT NORD-EST</t>
  </si>
  <si>
    <t>BOUYGUES BATIMENT SUD-EST</t>
  </si>
  <si>
    <t>BOUYGUES CONSTRUCTION</t>
  </si>
  <si>
    <t>BOUYGUES CONSTRUCTION EXPERTISES NUCLEAIRES</t>
  </si>
  <si>
    <t>BOUYGUES CONSTRUCTION IT</t>
  </si>
  <si>
    <t>BOUYGUES CONSTRUCTION MATERIEL</t>
  </si>
  <si>
    <t>BOUYGUES CONSTRUCTION PURCHASING</t>
  </si>
  <si>
    <t>BOUYGUES E&amp;S FM FRANCE</t>
  </si>
  <si>
    <t>BOUYGUES E&amp;S MAINTENANCE INDUSTRIELLE</t>
  </si>
  <si>
    <t>BOUYGUES ENERGIES &amp; SERVICES</t>
  </si>
  <si>
    <t>BOUYGUES IMMOBILIER</t>
  </si>
  <si>
    <t>BOUYGUES TELECOM</t>
  </si>
  <si>
    <t>BOUYGUES TELECOM BUSINESS - DISTRIBUTION</t>
  </si>
  <si>
    <t>BOUYGUES TRAVAUX PUBLICS</t>
  </si>
  <si>
    <t>BOUYGUES TRAVAUX PUBLICS REGIONS FRANCE</t>
  </si>
  <si>
    <t>CAPGEMINI TECHNOLOGY SERVICES</t>
  </si>
  <si>
    <t>CARREFOUR ADMINISTRATIF FRANCE</t>
  </si>
  <si>
    <t>CARREFOUR AMITIE ENTRAIDE PERSONNE AGEE</t>
  </si>
  <si>
    <t>CARREFOUR BANQUE</t>
  </si>
  <si>
    <t>CARREFOUR DRIVE</t>
  </si>
  <si>
    <t>CARREFOUR HYPERMARCHES</t>
  </si>
  <si>
    <t>CARREFOUR MANAGEMENT</t>
  </si>
  <si>
    <t>CARREFOUR MARCHANDISES INTERNATIONALES</t>
  </si>
  <si>
    <t>CARREFOUR PARTENARIAT INTERNATIONAL</t>
  </si>
  <si>
    <t>CARREFOUR PROPERTY GESTION</t>
  </si>
  <si>
    <t>CARREFOUR PROXIMITE FRANCE</t>
  </si>
  <si>
    <t>CARREFOUR SERVICES CLIENTS</t>
  </si>
  <si>
    <t>CARREFOUR SUPPLY CHAIN</t>
  </si>
  <si>
    <t>CARREFOUR SYSTEMES D'INFORMATION</t>
  </si>
  <si>
    <t>CARREFOUR VOYAGES</t>
  </si>
  <si>
    <t>CREDIT AGRICOLE ALPES PROVENCE</t>
  </si>
  <si>
    <t>CREDIT AGRICOLE ALSACE VOSGES</t>
  </si>
  <si>
    <t>CREDIT AGRICOLE AQUITAINE AGENCE IMMOBILIERE</t>
  </si>
  <si>
    <t>CREDIT AGRICOLE ASSURANCES SOLUTIONS</t>
  </si>
  <si>
    <t>CREDIT AGRICOLE BRETAGNE HABITAT TRANSACTION</t>
  </si>
  <si>
    <t>CREDIT AGRICOLE CONSEIL ET DEVELOPPEMENT DIGITAL</t>
  </si>
  <si>
    <t>CREDIT AGRICOLE CORPORATE AND INVESTMENT BANK</t>
  </si>
  <si>
    <t>CREDIT AGRICOLE DU MORBIHAN</t>
  </si>
  <si>
    <t>CREDIT AGRICOLE IMMOBILIER</t>
  </si>
  <si>
    <t>CREDIT AGRICOLE LEASING &amp; FACTORING</t>
  </si>
  <si>
    <t>CREDIT AGRICOLE MUTUEL CENTRE OUEST</t>
  </si>
  <si>
    <t>CREDIT AGRICOLE MUTUEL CHAMPAGNE-BOURGOG</t>
  </si>
  <si>
    <t>CREDIT AGRICOLE MUTUEL DE FRANCHE COMTE</t>
  </si>
  <si>
    <t>CREDIT AGRICOLE PAYMENTS SERVICES</t>
  </si>
  <si>
    <t>CREDIT AGRICOLE PROTECTION SECURITE</t>
  </si>
  <si>
    <t>CREDIT AGRICOLE SA</t>
  </si>
  <si>
    <t>CREDIT AGRICOLE SERVICES IMMOBILIERS</t>
  </si>
  <si>
    <t>CREDIT AGRICOLE TECHNOLOGIES ET SERVICES</t>
  </si>
  <si>
    <t>CREDIT AGRICOLE TITRES</t>
  </si>
  <si>
    <t>CREDIT AGRICOLE-GROUP INFRASTRUCTURE PLATFORM</t>
  </si>
  <si>
    <t>DANONE GLOBAL RESEARCH &amp; INNOVATION CENTER</t>
  </si>
  <si>
    <t>DANONE NUTRICIA AFRICA &amp; OVERSEAS</t>
  </si>
  <si>
    <t>DANONE PRODUITS FRAIS FRANCE</t>
  </si>
  <si>
    <t>DASSAULT AVIATION</t>
  </si>
  <si>
    <t>DASSAULT SYSTEMES PROVENCE</t>
  </si>
  <si>
    <t>EDENRED FRANCE</t>
  </si>
  <si>
    <t>ENGIE BIOZ</t>
  </si>
  <si>
    <t>ENGIE BIOZ SERVICES</t>
  </si>
  <si>
    <t>ENGIE ENERGIE SERVICES</t>
  </si>
  <si>
    <t>ENGIE GBS SOLUTIONS</t>
  </si>
  <si>
    <t>ENGIE GLOBAL MARKETS</t>
  </si>
  <si>
    <t>ENGIE HOME SERVICES</t>
  </si>
  <si>
    <t>ENGIE IMPACT FRANCE</t>
  </si>
  <si>
    <t>ENGIE INFORMATION ET TECHNOLOGIES</t>
  </si>
  <si>
    <t>ENGIE MANAGEMENT COMPANY</t>
  </si>
  <si>
    <t>ENGIE MY POWER</t>
  </si>
  <si>
    <t>ENGIE RENOUVELABLES</t>
  </si>
  <si>
    <t>ENGIE THERMIQUE FRANCE</t>
  </si>
  <si>
    <t>ESSILOR INTERNATIONAL</t>
  </si>
  <si>
    <t>ESSILORLUXOTTICA</t>
  </si>
  <si>
    <t>EUROFINS - CBM 69</t>
  </si>
  <si>
    <t>EUROFINS AMATSI ANALYTICS</t>
  </si>
  <si>
    <t>EUROFINS ANALYSES DE L'AIR</t>
  </si>
  <si>
    <t>EUROFINS ANALYSES NUTRITIONNELLES FRANCE</t>
  </si>
  <si>
    <t>EUROFINS ANALYSES POUR L'ENVIRONNEMENT FRANCE</t>
  </si>
  <si>
    <t>EUROFINS ANALYTICS FRANCE</t>
  </si>
  <si>
    <t>EUROFINS ATS</t>
  </si>
  <si>
    <t>EUROFINS BIO LAB</t>
  </si>
  <si>
    <t>EUROFINS BIO SANTE</t>
  </si>
  <si>
    <t>NC</t>
  </si>
  <si>
    <t>EUROFINS BIOFFICE</t>
  </si>
  <si>
    <t>EUROFINS BIOMNIS</t>
  </si>
  <si>
    <t>EUROFINS CEF</t>
  </si>
  <si>
    <t>EUROFINS HYDROLOGIE EST</t>
  </si>
  <si>
    <t>EUROFINS HYDROLOGIE IDF</t>
  </si>
  <si>
    <t>EUROFINS HYDROLOGIE NORD</t>
  </si>
  <si>
    <t>EUROFINS HYGIENE ALIMENTAIRE NORD-EST</t>
  </si>
  <si>
    <t>EUROFINS IESPM</t>
  </si>
  <si>
    <t>EUROFINS INTERLAB</t>
  </si>
  <si>
    <t>EUROFINS L.E.A.</t>
  </si>
  <si>
    <t>EUROFINS LABAZUR ALPES-SUD VAR</t>
  </si>
  <si>
    <t>EUROFINS LABAZUR BRETAGNE</t>
  </si>
  <si>
    <t>EUROFINS LABAZUR GUYANE</t>
  </si>
  <si>
    <t>EUROFINS LABAZUR NICE</t>
  </si>
  <si>
    <t>EUROFINS LABAZUR PROVENCE</t>
  </si>
  <si>
    <t>EUROFINS LABAZUR RHONE-ALPES</t>
  </si>
  <si>
    <t>EUROFINS LABORATOIRE CENTRE</t>
  </si>
  <si>
    <t>EUROFINS LABORATOIRE COEUR DE FRANCE</t>
  </si>
  <si>
    <t>EUROFINS LABORATOIRE DE BROMATOLOGIE OUEST ET BRETAGNE</t>
  </si>
  <si>
    <t>EUROFINS LABORATOIRE DE MICROBIOLOGIE EST</t>
  </si>
  <si>
    <t>EUROFINS LABORATOIRES DE MICROBIOLOGIE OUEST</t>
  </si>
  <si>
    <t>EUROFINS NDSC IT SOLUTION FOOD FRANCE</t>
  </si>
  <si>
    <t>EUROFINS NSC DEVELOPPEMENT FRANCE</t>
  </si>
  <si>
    <t>EUROFINS OPTIMED</t>
  </si>
  <si>
    <t>EUROFINS PHARMA QUALITY CONTROL</t>
  </si>
  <si>
    <t>HERMES INTERNATIONAL</t>
  </si>
  <si>
    <t>HERMES MANUFACTURE DE METAUX (HMM)</t>
  </si>
  <si>
    <t>HERMES PHONING</t>
  </si>
  <si>
    <t>HERMES SELLIER</t>
  </si>
  <si>
    <t>KERING EYEWEAR FRANCE</t>
  </si>
  <si>
    <t>LEGRAND ENERGIES SOLUTIONS</t>
  </si>
  <si>
    <t>L'OREAL PRODUITS DE LUXE INTERNATIONAL</t>
  </si>
  <si>
    <t>LVMH CLIENT SERVICES</t>
  </si>
  <si>
    <t>LVMH FASHION GROUP SUPPORT</t>
  </si>
  <si>
    <t>LVMH FRAGRANCE BRANDS</t>
  </si>
  <si>
    <t>MANUFACTURE FRANCAISE DES PNEUMATIQUES MICHELIN</t>
  </si>
  <si>
    <t>ORANGE BANK</t>
  </si>
  <si>
    <t>ORANGE BUSINESS SERVICES</t>
  </si>
  <si>
    <t>ORANGE CONCESSIONS</t>
  </si>
  <si>
    <t>ORANGE DESINFECTION ENTRETIEN</t>
  </si>
  <si>
    <t>ORANGE LEASE</t>
  </si>
  <si>
    <t>ORANGE PRESTATIONS TV</t>
  </si>
  <si>
    <t>ORANGE SERVICE AUTOMOBILES</t>
  </si>
  <si>
    <t>ORANGE STORE</t>
  </si>
  <si>
    <t>PERNOD RICARD FRANCE</t>
  </si>
  <si>
    <t>PUBLICIS CONSEIL</t>
  </si>
  <si>
    <t>PUBLICIS CONSULTANTS FRANCE</t>
  </si>
  <si>
    <t>PUBLICIS MEDIA FRANCE</t>
  </si>
  <si>
    <t>PUBLICIS SAPIENT FRANCE</t>
  </si>
  <si>
    <t>RENAUD &amp; FILS SARL</t>
  </si>
  <si>
    <t>RENAUD SA</t>
  </si>
  <si>
    <t>RENAULT DIGITAL</t>
  </si>
  <si>
    <t>RENAULT RETAIL GROUP</t>
  </si>
  <si>
    <t>RENAULT SAS</t>
  </si>
  <si>
    <t>RENAULT TRUCKS</t>
  </si>
  <si>
    <t>RENAULT TRUCKS RETAIL FRANCE</t>
  </si>
  <si>
    <t>RENAULT VALLEE DE L'ARVE</t>
  </si>
  <si>
    <t>SAFRAN ADDITIVE MANUFACTURING CAMPUS</t>
  </si>
  <si>
    <t>SAFRAN AERO COMPOSITE</t>
  </si>
  <si>
    <t>SAFRAN AEROSYSTEMS</t>
  </si>
  <si>
    <t>SAFRAN AIRCRAFT ENGINES</t>
  </si>
  <si>
    <t>SAFRAN CABIN FRANCE</t>
  </si>
  <si>
    <t>SAFRAN CERAMICS</t>
  </si>
  <si>
    <t>SAFRAN DATA SYSTEMS</t>
  </si>
  <si>
    <t>SAFRAN ELECTRICAL &amp; POWER</t>
  </si>
  <si>
    <t>SAFRAN ELECTRICAL &amp; POWER CHATOU SAS</t>
  </si>
  <si>
    <t>SAFRAN ELECTRICAL COMPONENTS</t>
  </si>
  <si>
    <t>SAFRAN ELECTRONICS &amp; DEFENSE</t>
  </si>
  <si>
    <t>SAFRAN ELECTRONICS &amp; DEFENSE BEACONS SAS</t>
  </si>
  <si>
    <t>SAFRAN ENGINEERING SERVICES</t>
  </si>
  <si>
    <t>SAFRAN FILTRATION SYSTEMS</t>
  </si>
  <si>
    <t>SAFRAN HELICOPTER ENGINES</t>
  </si>
  <si>
    <t>SAFRAN LANDING SYSTEMS</t>
  </si>
  <si>
    <t>SAFRAN LANDING SYSTEMS SERVICES DINARD</t>
  </si>
  <si>
    <t>SAFRAN NACELLES</t>
  </si>
  <si>
    <t>SAFRAN POWER UNITS</t>
  </si>
  <si>
    <t>SAFRAN REOSC</t>
  </si>
  <si>
    <t>SAFRAN SEATS</t>
  </si>
  <si>
    <t>SAFRAN SPACECRAFT PROPULSION</t>
  </si>
  <si>
    <t>SAFRAN TRANSMISSION SYSTEMS</t>
  </si>
  <si>
    <t>SAFRAN TRUSTED 4D SAS</t>
  </si>
  <si>
    <t>SAFRAN VENTILATION SYSTEMS</t>
  </si>
  <si>
    <t>SAINT-GOBAIN CENTRE DE RECHERCHES ET D'ETUDES EUROPEEN</t>
  </si>
  <si>
    <t>SAINT-GOBAIN DISTRIBUTION BATIMENT FRANCE</t>
  </si>
  <si>
    <t>SAINT-GOBAIN EXPERTISE ET SERVICE</t>
  </si>
  <si>
    <t>SAINT-GOBAIN GLASS SOLUTIONS MENUISIERS INDUSTRIELS</t>
  </si>
  <si>
    <t>SAINT-GOBAIN GROUP DIGITAL &amp; IT INTERNATIONAL</t>
  </si>
  <si>
    <t>SAINT-GOBAIN ISOVER</t>
  </si>
  <si>
    <t>SAINT-GOBAIN PAM BATIMENT</t>
  </si>
  <si>
    <t>SAINT-GOBAIN PAM CANALISATION</t>
  </si>
  <si>
    <t>SAINT-GOBAIN SEKURIT FRANCE</t>
  </si>
  <si>
    <t>SAINT-GOBAIN SERVICES FINANCE FRANCE</t>
  </si>
  <si>
    <t>SAINT-GOBAIN SEVA</t>
  </si>
  <si>
    <t>SAINT-GOBAIN SULLY</t>
  </si>
  <si>
    <t>SAINT-GOBAIN VITRAGE BATIMENT</t>
  </si>
  <si>
    <t>SANOFI PASTEUR</t>
  </si>
  <si>
    <t>SANOFI PASTEUR NVL</t>
  </si>
  <si>
    <t>SANOFI WINTHROP INDUSTRIE</t>
  </si>
  <si>
    <t>SANOFI-AVENTIS RECHERCHE ET DEVELOPPEMENT</t>
  </si>
  <si>
    <t>SCHNEIDER ELECTRIC ALPES</t>
  </si>
  <si>
    <t>SCHNEIDER ELECTRIC ENERGY FRANCE</t>
  </si>
  <si>
    <t>SCHNEIDER ELECTRIC INDUSTRIES SAS</t>
  </si>
  <si>
    <t>SCHNEIDER ELECTRIC IT FRANCE</t>
  </si>
  <si>
    <t>SCHNEIDER ELECTRIC MANUFACTURING BOURGUEBUS</t>
  </si>
  <si>
    <t>SCHNEIDER ELECTRIC SYSTEMS FRANCE</t>
  </si>
  <si>
    <t>SCHNEIDER ET COMPAGNIE</t>
  </si>
  <si>
    <t>SCHNEIDER TOSHIBA INVERTER EUROPE SAS</t>
  </si>
  <si>
    <t>SOCIETE GENERALE DE LOGISTIQUE</t>
  </si>
  <si>
    <t>SOCIETE GENERALE DE TRAVAUX</t>
  </si>
  <si>
    <t>SOCIETE GENERALE DES TECHNIQUES</t>
  </si>
  <si>
    <t>SOCIETE GENERALE IMMOBILIER PATRIMONIAL</t>
  </si>
  <si>
    <t>SOCIETE GENNEVILLIERS TRANSPORTS DISTRIBUTIONS</t>
  </si>
  <si>
    <t>STELLANTIS &amp;YOU FRANCE SAS</t>
  </si>
  <si>
    <t>STELLANTIS AUTO SAS</t>
  </si>
  <si>
    <t>STELLANTIS N.V</t>
  </si>
  <si>
    <t>STMICROELECTRONICS FRANCE</t>
  </si>
  <si>
    <t>TELEPERFORMANCE FRANCE</t>
  </si>
  <si>
    <t>THALES ALENIA SPACE FRANCE</t>
  </si>
  <si>
    <t>THALES AVS FRANCE SAS</t>
  </si>
  <si>
    <t>THALES CLOUD SECURISE</t>
  </si>
  <si>
    <t>THALES CYBER SOLUTIONS SAS</t>
  </si>
  <si>
    <t>THALES DIGITAL FACTORY SAS</t>
  </si>
  <si>
    <t>THALES DIS FRANCE SAS</t>
  </si>
  <si>
    <t>THALES DMS FRANCE SAS</t>
  </si>
  <si>
    <t>THALES GLOBAL SERVICES SAS</t>
  </si>
  <si>
    <t>THALES INTERNATIONAL SAS</t>
  </si>
  <si>
    <t>THALES LAS FRANCE SAS</t>
  </si>
  <si>
    <t>THALES SERVICES NUMERIQUES SAS</t>
  </si>
  <si>
    <t>THALES SESO SAS</t>
  </si>
  <si>
    <t>THALES SIMULATION &amp; TRAINING SAS</t>
  </si>
  <si>
    <t>THALES SIX GTS FRANCE SAS</t>
  </si>
  <si>
    <t>TOTALENERGIES - CENTRALE ELECTRIQUE SAINT-AVOLD</t>
  </si>
  <si>
    <t>TOTALENERGIES CHARGING SERVICES</t>
  </si>
  <si>
    <t>TOTALENERGIES DIGITAL FACTORY</t>
  </si>
  <si>
    <t>TOTALENERGIES ELECTRICITE ET GAZ FRANCE</t>
  </si>
  <si>
    <t>TOTALENERGIES LUBRIFIANTS SERVICES AUTOMOBILE</t>
  </si>
  <si>
    <t>TOTALENERGIES MARKETING ANTILLES GUYANE</t>
  </si>
  <si>
    <t>TOTALENERGIES MARKETING SERVICES</t>
  </si>
  <si>
    <t>TOTALENERGIES PROXI NORD EST</t>
  </si>
  <si>
    <t>TOTALENERGIES PROXI NORD OUEST</t>
  </si>
  <si>
    <t>TOTALENERGIES PROXI SUD EST</t>
  </si>
  <si>
    <t>TOTALENERGIES PROXI SUD OUEST</t>
  </si>
  <si>
    <t>TOTALENERGIES RAFFINAGE CHIMIE</t>
  </si>
  <si>
    <t>TOTALENERGIES RENOUVELABLES FRANCE</t>
  </si>
  <si>
    <t>TOTALENERGIES SE</t>
  </si>
  <si>
    <t>UNIBAIL MANAGEMENT</t>
  </si>
  <si>
    <t>VEOLIA EAU - COMPAGNIE GENERALE DES EAUX</t>
  </si>
  <si>
    <t>VEOLIA ENERGIE FRANCE</t>
  </si>
  <si>
    <t>VEOLIA ENVIRONNEMENT</t>
  </si>
  <si>
    <t>VEOLIA ENVIRONNEMENT SERVICES TERTIARES A L'INDUSTRIE ET L'AUTOMOBILE</t>
  </si>
  <si>
    <t>VEOLIA INDUSTRIES GLOBAL SOLUTIONS</t>
  </si>
  <si>
    <t>VEOLIA NUCLEAR SOLUTIONS EUROPE</t>
  </si>
  <si>
    <t>VEOLIA PROPRETE</t>
  </si>
  <si>
    <t>VEOLIA PROPRETE AQUITAINE</t>
  </si>
  <si>
    <t>VEOLIA PROPRETE ILE-DE-FRANCE</t>
  </si>
  <si>
    <t>VEOLIA PROPRETE INDUSTRIES SERVICES</t>
  </si>
  <si>
    <t>VEOLIA PROPRETE LIMOUSIN</t>
  </si>
  <si>
    <t>VEOLIA PROPRETE MIDI PYRENEES</t>
  </si>
  <si>
    <t>VEOLIA PROPRETE NORMANDIE</t>
  </si>
  <si>
    <t>VEOLIA PROPRETE POITOU-CHARENTES</t>
  </si>
  <si>
    <t>VEOLIA PROPRETE RHIN-RHONE</t>
  </si>
  <si>
    <t>VEOLIA RECYCLAGE VALORISATION HAUTS DE FRANCE</t>
  </si>
  <si>
    <t>VEOLIA RECYCLAGE VALORISATION NORMANDIE</t>
  </si>
  <si>
    <t>VEOLIA WATER INFORMATION SYSTEMS PAR ABREVIATION VW IS</t>
  </si>
  <si>
    <t>VEOLIA WATER STI</t>
  </si>
  <si>
    <t>VEOLIA WATER TECHNOLOGIES &amp; SOLUTIONS EAU INDUSTRIELLE</t>
  </si>
  <si>
    <t>VEOLIA WATER TECHNOLOGIES AND SOLUTIONS</t>
  </si>
  <si>
    <t>VEOLIA WTS FRANCE</t>
  </si>
  <si>
    <t>VINCI AIRPORTS</t>
  </si>
  <si>
    <t>VINCI CONCESSIONS</t>
  </si>
  <si>
    <t>VINCI CONSTRUCTION GEOINFRASTRUCTURE</t>
  </si>
  <si>
    <t>VINCI CONSTRUCTION GRANDS PROJETS</t>
  </si>
  <si>
    <t>VINCI CONSTRUCTION MANAGEMENT</t>
  </si>
  <si>
    <t>VINCI CONSTRUCTION SERVICES PARTAGES</t>
  </si>
  <si>
    <t>VINCI CONSTRUCTION SI</t>
  </si>
  <si>
    <t>VINCI ENERGIES</t>
  </si>
  <si>
    <t>VINCI ENERGIES FRANCE COMMUNICATION &amp; CLOUD</t>
  </si>
  <si>
    <t>VINCI ENERGIES FRANCE TERTIAIRE IDF</t>
  </si>
  <si>
    <t>VINCI ENERGIES MANAGEMENT</t>
  </si>
  <si>
    <t>VINCI FACILITIES ENTREPRISE ADAPTEE</t>
  </si>
  <si>
    <t>VINCI IMMOBILIER PROMOTION</t>
  </si>
  <si>
    <t>VINCI IMMOBILIER RESIDENCES GEREES</t>
  </si>
  <si>
    <t>VINCI TECHNOLOGIES</t>
  </si>
  <si>
    <t>VIVENDI SE</t>
  </si>
  <si>
    <t>Michelin Travel Partner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</si>
</sst>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\ &quot;€&quot;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name val="Cambria"/>
      <family val="1"/>
    </font>
    <font>
      <sz val="7"/>
      <color rgb="FF3A3A3A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11">
    <border>
      <left/>
      <right/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9" fontId="3" fillId="2" borderId="1" xfId="2" applyFont="1" applyFill="1" applyBorder="1"/>
    <xf numFmtId="9" fontId="3" fillId="2" borderId="2" xfId="2" applyFont="1" applyFill="1" applyBorder="1"/>
    <xf numFmtId="164" fontId="3" fillId="2" borderId="2" xfId="0" applyNumberFormat="1" applyFont="1" applyFill="1" applyBorder="1"/>
    <xf numFmtId="0" fontId="2" fillId="3" borderId="1" xfId="2" applyNumberFormat="1" applyFont="1" applyFill="1" applyBorder="1"/>
    <xf numFmtId="1" fontId="2" fillId="3" borderId="2" xfId="0" applyNumberFormat="1" applyFont="1" applyFill="1" applyBorder="1"/>
    <xf numFmtId="0" fontId="2" fillId="3" borderId="2" xfId="0" applyFont="1" applyFill="1" applyBorder="1"/>
    <xf numFmtId="0" fontId="3" fillId="0" borderId="0" xfId="0" applyFont="1"/>
    <xf numFmtId="164" fontId="3" fillId="0" borderId="0" xfId="0" applyNumberFormat="1" applyFont="1"/>
    <xf numFmtId="0" fontId="3" fillId="0" borderId="0" xfId="0" applyNumberFormat="1" applyFont="1"/>
    <xf numFmtId="44" fontId="3" fillId="0" borderId="0" xfId="1" applyFont="1"/>
    <xf numFmtId="0" fontId="0" fillId="0" borderId="0" xfId="0" applyBorder="1"/>
    <xf numFmtId="164" fontId="0" fillId="2" borderId="0" xfId="0" applyNumberFormat="1" applyFont="1" applyFill="1" applyBorder="1"/>
    <xf numFmtId="164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Border="1"/>
    <xf numFmtId="1" fontId="0" fillId="0" borderId="0" xfId="0" applyNumberFormat="1" applyBorder="1"/>
    <xf numFmtId="164" fontId="0" fillId="0" borderId="0" xfId="0" applyNumberFormat="1" applyFont="1" applyBorder="1" applyAlignment="1">
      <alignment wrapText="1"/>
    </xf>
    <xf numFmtId="0" fontId="0" fillId="0" borderId="0" xfId="0" applyNumberFormat="1"/>
    <xf numFmtId="1" fontId="0" fillId="0" borderId="0" xfId="0" applyNumberFormat="1"/>
    <xf numFmtId="164" fontId="0" fillId="0" borderId="0" xfId="0" applyNumberFormat="1" applyFont="1" applyBorder="1"/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wrapText="1"/>
    </xf>
    <xf numFmtId="164" fontId="0" fillId="0" borderId="2" xfId="0" applyNumberFormat="1" applyFont="1" applyBorder="1"/>
    <xf numFmtId="164" fontId="0" fillId="2" borderId="2" xfId="0" applyNumberFormat="1" applyFont="1" applyFill="1" applyBorder="1"/>
    <xf numFmtId="0" fontId="0" fillId="2" borderId="2" xfId="0" applyFont="1" applyFill="1" applyBorder="1"/>
    <xf numFmtId="0" fontId="0" fillId="0" borderId="2" xfId="0" applyFont="1" applyBorder="1"/>
    <xf numFmtId="0" fontId="6" fillId="0" borderId="4" xfId="0" applyFont="1" applyFill="1" applyBorder="1" applyAlignment="1">
      <alignment horizontal="center" vertical="top" wrapText="1"/>
    </xf>
    <xf numFmtId="8" fontId="0" fillId="0" borderId="3" xfId="0" applyNumberFormat="1" applyFont="1" applyFill="1" applyBorder="1" applyAlignment="1">
      <alignment vertical="center" wrapText="1"/>
    </xf>
    <xf numFmtId="0" fontId="7" fillId="0" borderId="0" xfId="0" applyFont="1"/>
    <xf numFmtId="165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wrapText="1"/>
    </xf>
    <xf numFmtId="0" fontId="0" fillId="0" borderId="2" xfId="0" applyFont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0" borderId="10" xfId="0" applyFont="1" applyBorder="1"/>
    <xf numFmtId="0" fontId="0" fillId="0" borderId="10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3">
    <cellStyle name="Monétaire" xfId="1" builtinId="4"/>
    <cellStyle name="Normal" xfId="0" builtinId="0"/>
    <cellStyle name="Pourcentage" xfId="2" builtinId="5"/>
  </cellStyles>
  <dxfs count="12"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numFmt numFmtId="0" formatCode="General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id="1" name="Tableau11" displayName="Tableau11" ref="A1:K40" totalsRowShown="0">
  <autoFilter ref="A1:K40"/>
  <tableColumns count="11">
    <tableColumn id="1" name="Gender"/>
    <tableColumn id="2" name="group"/>
    <tableColumn id="3" name="year"/>
    <tableColumn id="4" name="remuneration" dataDxfId="11">
      <calculatedColumnFormula>AVERAGE(O13+O22)</calculatedColumnFormula>
    </tableColumn>
    <tableColumn id="5" name="Gender2" dataDxfId="10">
      <calculatedColumnFormula>Tableau11[[#This Row],[remuneration]]/D1</calculatedColumnFormula>
    </tableColumn>
    <tableColumn id="6" name="group "/>
    <tableColumn id="7" name="year2"/>
    <tableColumn id="8" name="remuneration2"/>
    <tableColumn id="11" name="Colonne1"/>
    <tableColumn id="9" name="Colonne2"/>
    <tableColumn id="10" name="Colonne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au2" displayName="Tableau2" ref="A1:E41" totalsRowShown="0" headerRowDxfId="9" dataDxfId="7" headerRowBorderDxfId="8" tableBorderDxfId="6" totalsRowBorderDxfId="5">
  <autoFilter ref="A1:E41"/>
  <sortState ref="A2:E41">
    <sortCondition ref="E1:E41"/>
  </sortState>
  <tableColumns count="5">
    <tableColumn id="1" name="Raison Sociale" dataDxfId="4"/>
    <tableColumn id="2" name="Note Hautes rémunérations" dataDxfId="3"/>
    <tableColumn id="3" name="Nombres de salariés femmes parmi les plus hautes rému" dataDxfId="2"/>
    <tableColumn id="4" name="Moyenne indicateur"/>
    <tableColumn id="5" name="Moyenne Salarié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leau1" displayName="Tableau1" ref="A1:E354" totalsRowShown="0" headerRowDxfId="1">
  <autoFilter ref="A1:E354"/>
  <tableColumns count="5">
    <tableColumn id="1" name="Raison Sociale"/>
    <tableColumn id="2" name="Note Hautes rémunérations"/>
    <tableColumn id="3" name="Nombres de salariés femmes parmi les plus hautes rému"/>
    <tableColumn id="4" name="Moyenne indicateur" dataDxfId="0"/>
    <tableColumn id="5" name="Moyenne Salarié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2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table" Target="../tables/table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I20" sqref="I20"/>
    </sheetView>
  </sheetViews>
  <sheetFormatPr baseColWidth="10" defaultRowHeight="14.5" x14ac:dyDescent="0.35"/>
  <cols>
    <col min="2" max="2" width="23.6328125" bestFit="1" customWidth="1"/>
    <col min="3" max="3" width="23.1796875" bestFit="1" customWidth="1"/>
    <col min="4" max="4" width="14.6328125" bestFit="1" customWidth="1"/>
  </cols>
  <sheetData>
    <row r="1" spans="1:11" x14ac:dyDescent="0.35">
      <c r="A1" t="s">
        <v>18</v>
      </c>
      <c r="B1" t="s">
        <v>17</v>
      </c>
      <c r="C1" t="s">
        <v>16</v>
      </c>
      <c r="D1" t="s">
        <v>15</v>
      </c>
      <c r="E1" t="s">
        <v>14</v>
      </c>
      <c r="F1" t="s">
        <v>13</v>
      </c>
      <c r="G1" t="s">
        <v>12</v>
      </c>
      <c r="H1" t="s">
        <v>11</v>
      </c>
      <c r="I1" t="s">
        <v>10</v>
      </c>
      <c r="J1" t="s">
        <v>9</v>
      </c>
      <c r="K1" t="s">
        <v>8</v>
      </c>
    </row>
    <row r="2" spans="1:11" x14ac:dyDescent="0.35">
      <c r="A2" t="s">
        <v>7</v>
      </c>
      <c r="B2" t="s">
        <v>6</v>
      </c>
      <c r="C2">
        <v>2022</v>
      </c>
      <c r="D2" s="23">
        <v>3730992</v>
      </c>
      <c r="E2" t="s">
        <v>5</v>
      </c>
      <c r="F2" t="s">
        <v>0</v>
      </c>
      <c r="G2">
        <v>2022</v>
      </c>
      <c r="H2" s="20">
        <v>4002594</v>
      </c>
      <c r="I2" s="19"/>
    </row>
    <row r="3" spans="1:11" x14ac:dyDescent="0.35">
      <c r="D3" s="22">
        <v>1977255</v>
      </c>
      <c r="E3" s="17"/>
      <c r="H3" s="13">
        <v>5011773</v>
      </c>
      <c r="I3" s="12"/>
    </row>
    <row r="4" spans="1:11" x14ac:dyDescent="0.35">
      <c r="D4" s="18"/>
      <c r="E4" s="17"/>
      <c r="H4" s="13">
        <v>3573244</v>
      </c>
      <c r="I4" s="12"/>
    </row>
    <row r="5" spans="1:11" x14ac:dyDescent="0.35">
      <c r="D5" s="18"/>
      <c r="E5" s="17"/>
      <c r="H5" s="21">
        <v>7821668.7999999998</v>
      </c>
      <c r="I5" s="12"/>
    </row>
    <row r="6" spans="1:11" x14ac:dyDescent="0.35">
      <c r="D6" s="18"/>
      <c r="E6" s="17"/>
      <c r="H6" s="13">
        <v>5331739</v>
      </c>
      <c r="I6" s="12"/>
    </row>
    <row r="7" spans="1:11" x14ac:dyDescent="0.35">
      <c r="D7" s="18"/>
      <c r="E7" s="17"/>
      <c r="H7" s="13">
        <v>4603815</v>
      </c>
      <c r="I7" s="19"/>
    </row>
    <row r="8" spans="1:11" x14ac:dyDescent="0.35">
      <c r="D8" s="18"/>
      <c r="E8" s="17"/>
      <c r="H8" s="13">
        <v>6023640</v>
      </c>
      <c r="I8" s="19"/>
    </row>
    <row r="9" spans="1:11" x14ac:dyDescent="0.35">
      <c r="D9" s="18"/>
      <c r="E9" s="17"/>
      <c r="H9" s="13">
        <v>4913313</v>
      </c>
      <c r="I9" s="12"/>
    </row>
    <row r="10" spans="1:11" x14ac:dyDescent="0.35">
      <c r="D10" s="18"/>
      <c r="E10" s="17"/>
      <c r="H10" s="13">
        <v>9331946</v>
      </c>
      <c r="I10" s="12"/>
    </row>
    <row r="11" spans="1:11" x14ac:dyDescent="0.35">
      <c r="D11" s="18"/>
      <c r="E11" s="17"/>
      <c r="H11" s="13">
        <v>2451793</v>
      </c>
      <c r="I11" s="12"/>
    </row>
    <row r="12" spans="1:11" x14ac:dyDescent="0.35">
      <c r="D12" s="18"/>
      <c r="E12" s="17"/>
      <c r="H12" s="13">
        <v>5700464</v>
      </c>
      <c r="I12" s="19"/>
    </row>
    <row r="13" spans="1:11" x14ac:dyDescent="0.35">
      <c r="D13" s="18"/>
      <c r="E13" s="17"/>
      <c r="H13" s="13">
        <v>32962337</v>
      </c>
      <c r="I13" s="19"/>
    </row>
    <row r="14" spans="1:11" x14ac:dyDescent="0.35">
      <c r="D14" s="18"/>
      <c r="E14" s="17"/>
      <c r="H14" s="13">
        <v>7496074</v>
      </c>
      <c r="I14" s="19"/>
    </row>
    <row r="15" spans="1:11" x14ac:dyDescent="0.35">
      <c r="D15" s="18"/>
      <c r="E15" s="17"/>
      <c r="H15" s="13">
        <v>1275400</v>
      </c>
      <c r="I15" s="19"/>
    </row>
    <row r="16" spans="1:11" x14ac:dyDescent="0.35">
      <c r="D16" s="18"/>
      <c r="E16" s="17"/>
      <c r="H16" s="13">
        <v>5002692</v>
      </c>
      <c r="I16" s="19"/>
    </row>
    <row r="17" spans="1:11" x14ac:dyDescent="0.35">
      <c r="D17" s="18"/>
      <c r="E17" s="17"/>
      <c r="H17" s="13">
        <v>6572616</v>
      </c>
      <c r="I17" s="12"/>
    </row>
    <row r="18" spans="1:11" x14ac:dyDescent="0.35">
      <c r="D18" s="18"/>
      <c r="E18" s="17"/>
      <c r="H18" s="13">
        <v>3493114</v>
      </c>
      <c r="I18" s="19"/>
    </row>
    <row r="19" spans="1:11" x14ac:dyDescent="0.35">
      <c r="D19" s="18"/>
      <c r="E19" s="17"/>
      <c r="H19" s="13">
        <v>10337194.02</v>
      </c>
      <c r="I19" s="12"/>
    </row>
    <row r="20" spans="1:11" x14ac:dyDescent="0.35">
      <c r="D20" s="18"/>
      <c r="E20" s="17"/>
      <c r="H20" s="13">
        <v>7940745</v>
      </c>
      <c r="I20" s="12"/>
    </row>
    <row r="21" spans="1:11" x14ac:dyDescent="0.35">
      <c r="A21" s="11"/>
      <c r="B21" s="11"/>
      <c r="C21" s="11"/>
      <c r="D21" s="15"/>
      <c r="E21" s="14"/>
      <c r="F21" s="11"/>
      <c r="G21" s="11"/>
      <c r="H21" s="13">
        <v>2798982.5900000003</v>
      </c>
      <c r="I21" s="19"/>
      <c r="J21" s="11"/>
      <c r="K21" s="11"/>
    </row>
    <row r="22" spans="1:11" x14ac:dyDescent="0.35">
      <c r="D22" s="18"/>
      <c r="E22" s="17"/>
      <c r="H22" s="13">
        <v>5721834</v>
      </c>
      <c r="I22" s="12"/>
    </row>
    <row r="23" spans="1:11" x14ac:dyDescent="0.35">
      <c r="D23" s="18"/>
      <c r="E23" s="17"/>
      <c r="H23" s="13">
        <v>6666587</v>
      </c>
      <c r="I23" s="19"/>
    </row>
    <row r="24" spans="1:11" x14ac:dyDescent="0.35">
      <c r="D24" s="18"/>
      <c r="E24" s="17"/>
      <c r="H24" s="13">
        <v>4516703</v>
      </c>
      <c r="I24" s="19"/>
    </row>
    <row r="25" spans="1:11" x14ac:dyDescent="0.35">
      <c r="D25" s="18"/>
      <c r="E25" s="17"/>
      <c r="H25" s="13">
        <v>2992083.69</v>
      </c>
      <c r="I25" s="19"/>
    </row>
    <row r="26" spans="1:11" x14ac:dyDescent="0.35">
      <c r="D26" s="18"/>
      <c r="E26" s="17"/>
      <c r="H26" s="20">
        <v>4622082</v>
      </c>
      <c r="I26" s="12"/>
    </row>
    <row r="27" spans="1:11" x14ac:dyDescent="0.35">
      <c r="D27" s="18"/>
      <c r="E27" s="17"/>
      <c r="H27" s="13">
        <v>10718747</v>
      </c>
      <c r="I27" s="19"/>
    </row>
    <row r="28" spans="1:11" x14ac:dyDescent="0.35">
      <c r="D28" s="18"/>
      <c r="E28" s="17"/>
      <c r="H28" s="13">
        <v>6488038</v>
      </c>
      <c r="I28" s="19"/>
    </row>
    <row r="29" spans="1:11" x14ac:dyDescent="0.35">
      <c r="D29" s="18"/>
      <c r="E29" s="17"/>
      <c r="H29" s="13">
        <v>2878292</v>
      </c>
      <c r="I29" s="12"/>
    </row>
    <row r="30" spans="1:11" x14ac:dyDescent="0.35">
      <c r="D30" s="18"/>
      <c r="E30" s="17"/>
      <c r="H30" s="13">
        <v>21951194</v>
      </c>
      <c r="I30" s="19"/>
    </row>
    <row r="31" spans="1:11" x14ac:dyDescent="0.35">
      <c r="D31" s="18"/>
      <c r="E31" s="17"/>
      <c r="H31" s="13">
        <v>6773065.0669</v>
      </c>
      <c r="I31" s="12"/>
    </row>
    <row r="32" spans="1:11" x14ac:dyDescent="0.35">
      <c r="D32" s="18"/>
      <c r="E32" s="17"/>
      <c r="H32" s="13">
        <v>19717238</v>
      </c>
      <c r="I32" s="12"/>
    </row>
    <row r="33" spans="1:11" x14ac:dyDescent="0.35">
      <c r="D33" s="18"/>
      <c r="E33" s="17"/>
      <c r="H33" s="13">
        <v>3140349</v>
      </c>
      <c r="I33" s="12"/>
    </row>
    <row r="34" spans="1:11" x14ac:dyDescent="0.35">
      <c r="D34" s="18"/>
      <c r="E34" s="17"/>
      <c r="H34" s="13">
        <v>7331079</v>
      </c>
      <c r="I34" s="12"/>
    </row>
    <row r="35" spans="1:11" x14ac:dyDescent="0.35">
      <c r="D35" s="18"/>
      <c r="E35" s="17"/>
      <c r="H35" s="13">
        <v>3838899</v>
      </c>
      <c r="I35" s="19"/>
    </row>
    <row r="36" spans="1:11" x14ac:dyDescent="0.35">
      <c r="D36" s="18"/>
      <c r="E36" s="17"/>
      <c r="H36" s="13">
        <v>2910073</v>
      </c>
      <c r="I36" s="12"/>
    </row>
    <row r="37" spans="1:11" x14ac:dyDescent="0.35">
      <c r="D37" s="18"/>
      <c r="E37" s="17"/>
      <c r="H37" s="13">
        <v>6313100</v>
      </c>
      <c r="I37" s="19"/>
    </row>
    <row r="38" spans="1:11" x14ac:dyDescent="0.35">
      <c r="D38" s="18"/>
      <c r="E38" s="17"/>
      <c r="H38" s="13">
        <v>4308103</v>
      </c>
      <c r="I38" s="16"/>
    </row>
    <row r="39" spans="1:11" x14ac:dyDescent="0.35">
      <c r="A39" s="11"/>
      <c r="B39" s="11"/>
      <c r="C39" s="11"/>
      <c r="D39" s="15"/>
      <c r="E39" s="14"/>
      <c r="F39" s="11"/>
      <c r="G39" s="11"/>
      <c r="H39" s="13">
        <v>3125927</v>
      </c>
      <c r="I39" s="12"/>
      <c r="J39" s="11"/>
      <c r="K39" s="11"/>
    </row>
    <row r="40" spans="1:11" s="7" customFormat="1" x14ac:dyDescent="0.35">
      <c r="A40" s="7" t="s">
        <v>4</v>
      </c>
      <c r="D40" s="10">
        <f>AVERAGE(D2:D39)</f>
        <v>2854123.5</v>
      </c>
      <c r="E40" s="9"/>
      <c r="H40" s="8">
        <f>AVERAGE(H2:H39)</f>
        <v>6859435.2149184207</v>
      </c>
    </row>
    <row r="43" spans="1:11" x14ac:dyDescent="0.35">
      <c r="A43" s="6" t="s">
        <v>3</v>
      </c>
      <c r="B43" s="5" t="s">
        <v>2</v>
      </c>
      <c r="C43" s="4" t="s">
        <v>1</v>
      </c>
    </row>
    <row r="44" spans="1:11" x14ac:dyDescent="0.35">
      <c r="A44" s="3" t="s">
        <v>0</v>
      </c>
      <c r="B44" s="2">
        <f>D40/H40</f>
        <v>0.41608724487879634</v>
      </c>
      <c r="C44" s="1">
        <f>H40/D40</f>
        <v>2.4033421170872322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1"/>
  <sheetViews>
    <sheetView workbookViewId="0">
      <selection sqref="A1:XFD1048576"/>
    </sheetView>
  </sheetViews>
  <sheetFormatPr baseColWidth="10" defaultRowHeight="14.5" x14ac:dyDescent="0.35"/>
  <cols>
    <col min="1" max="1" width="14.81640625" customWidth="1"/>
    <col min="2" max="2" width="26" customWidth="1"/>
    <col min="3" max="3" width="49.81640625" customWidth="1"/>
    <col min="4" max="4" width="19.90625" customWidth="1"/>
    <col min="5" max="5" width="18" customWidth="1"/>
  </cols>
  <sheetData>
    <row r="1" spans="1:5" x14ac:dyDescent="0.35">
      <c r="A1" s="36" t="s">
        <v>82</v>
      </c>
      <c r="B1" s="36" t="s">
        <v>83</v>
      </c>
      <c r="C1" s="37" t="s">
        <v>84</v>
      </c>
      <c r="D1" s="36" t="s">
        <v>85</v>
      </c>
      <c r="E1" s="36" t="s">
        <v>86</v>
      </c>
    </row>
    <row r="2" spans="1:5" x14ac:dyDescent="0.35">
      <c r="A2" s="25" t="s">
        <v>25</v>
      </c>
      <c r="B2" s="25">
        <v>5</v>
      </c>
      <c r="C2" s="25">
        <v>3</v>
      </c>
      <c r="D2" s="35">
        <v>1.6666666666666667</v>
      </c>
      <c r="E2" s="35">
        <v>1.6666666666666667</v>
      </c>
    </row>
    <row r="3" spans="1:5" x14ac:dyDescent="0.35">
      <c r="A3" s="25" t="s">
        <v>355</v>
      </c>
      <c r="B3" s="25">
        <v>0</v>
      </c>
      <c r="C3" s="25">
        <v>1</v>
      </c>
      <c r="D3" s="35">
        <v>1.6666666666666667</v>
      </c>
      <c r="E3" s="35">
        <v>1.6666666666666667</v>
      </c>
    </row>
    <row r="4" spans="1:5" x14ac:dyDescent="0.35">
      <c r="A4" s="24" t="s">
        <v>64</v>
      </c>
      <c r="B4" s="24">
        <v>0</v>
      </c>
      <c r="C4" s="24">
        <v>1</v>
      </c>
      <c r="D4" s="34">
        <v>1.9230769230769231</v>
      </c>
      <c r="E4" s="34">
        <v>1.7692307692307692</v>
      </c>
    </row>
    <row r="5" spans="1:5" x14ac:dyDescent="0.35">
      <c r="A5" s="24" t="s">
        <v>43</v>
      </c>
      <c r="B5" s="24">
        <v>0</v>
      </c>
      <c r="C5" s="24">
        <v>1</v>
      </c>
      <c r="D5" s="34">
        <v>2.5</v>
      </c>
      <c r="E5" s="34">
        <v>2</v>
      </c>
    </row>
    <row r="6" spans="1:5" x14ac:dyDescent="0.35">
      <c r="A6" s="24" t="s">
        <v>53</v>
      </c>
      <c r="B6" s="24">
        <v>5</v>
      </c>
      <c r="C6" s="24">
        <v>3</v>
      </c>
      <c r="D6" s="34">
        <v>2.5</v>
      </c>
      <c r="E6" s="34">
        <v>2</v>
      </c>
    </row>
    <row r="7" spans="1:5" x14ac:dyDescent="0.35">
      <c r="A7" s="25" t="s">
        <v>342</v>
      </c>
      <c r="B7" s="25">
        <v>0</v>
      </c>
      <c r="C7" s="25">
        <v>1</v>
      </c>
      <c r="D7" s="35">
        <v>2.5</v>
      </c>
      <c r="E7" s="35">
        <v>2</v>
      </c>
    </row>
    <row r="8" spans="1:5" x14ac:dyDescent="0.35">
      <c r="A8" s="25" t="s">
        <v>325</v>
      </c>
      <c r="B8" s="25">
        <v>5</v>
      </c>
      <c r="C8" s="25">
        <v>3</v>
      </c>
      <c r="D8" s="35">
        <v>2.6923076923076925</v>
      </c>
      <c r="E8" s="35">
        <v>2.0769230769230771</v>
      </c>
    </row>
    <row r="9" spans="1:5" x14ac:dyDescent="0.35">
      <c r="A9" s="24" t="s">
        <v>74</v>
      </c>
      <c r="B9" s="24">
        <v>5</v>
      </c>
      <c r="C9" s="24">
        <v>3</v>
      </c>
      <c r="D9" s="34">
        <v>2.6923076923076925</v>
      </c>
      <c r="E9" s="34">
        <v>2.0769230769230771</v>
      </c>
    </row>
    <row r="10" spans="1:5" x14ac:dyDescent="0.35">
      <c r="A10" s="25" t="s">
        <v>117</v>
      </c>
      <c r="B10" s="25">
        <v>0</v>
      </c>
      <c r="C10" s="25">
        <v>1</v>
      </c>
      <c r="D10" s="35">
        <v>2.8125</v>
      </c>
      <c r="E10" s="35">
        <v>2.125</v>
      </c>
    </row>
    <row r="11" spans="1:5" x14ac:dyDescent="0.35">
      <c r="A11" s="24" t="s">
        <v>80</v>
      </c>
      <c r="B11" s="24">
        <v>5</v>
      </c>
      <c r="C11" s="24">
        <v>3</v>
      </c>
      <c r="D11" s="34">
        <v>2.8125</v>
      </c>
      <c r="E11" s="34">
        <v>2.125</v>
      </c>
    </row>
    <row r="12" spans="1:5" x14ac:dyDescent="0.35">
      <c r="A12" s="25" t="s">
        <v>292</v>
      </c>
      <c r="B12" s="25">
        <v>10</v>
      </c>
      <c r="C12" s="25">
        <v>5</v>
      </c>
      <c r="D12" s="35">
        <v>3.125</v>
      </c>
      <c r="E12" s="35">
        <v>2.25</v>
      </c>
    </row>
    <row r="13" spans="1:5" x14ac:dyDescent="0.35">
      <c r="A13" s="24" t="s">
        <v>36</v>
      </c>
      <c r="B13" s="24">
        <v>0</v>
      </c>
      <c r="C13" s="24">
        <v>1</v>
      </c>
      <c r="D13" s="34">
        <v>3.25</v>
      </c>
      <c r="E13" s="34">
        <v>2.2999999999999998</v>
      </c>
    </row>
    <row r="14" spans="1:5" x14ac:dyDescent="0.35">
      <c r="A14" s="25" t="s">
        <v>216</v>
      </c>
      <c r="B14" s="25">
        <v>0</v>
      </c>
      <c r="C14" s="25">
        <v>1</v>
      </c>
      <c r="D14" s="35">
        <v>3.3333333333333335</v>
      </c>
      <c r="E14" s="35">
        <v>2.3333333333333335</v>
      </c>
    </row>
    <row r="15" spans="1:5" x14ac:dyDescent="0.35">
      <c r="A15" s="25" t="s">
        <v>46</v>
      </c>
      <c r="B15" s="25">
        <v>0</v>
      </c>
      <c r="C15" s="25">
        <v>1</v>
      </c>
      <c r="D15" s="35">
        <v>4.166666666666667</v>
      </c>
      <c r="E15" s="35">
        <v>2.6666666666666665</v>
      </c>
    </row>
    <row r="16" spans="1:5" x14ac:dyDescent="0.35">
      <c r="A16" s="24" t="s">
        <v>69</v>
      </c>
      <c r="B16" s="24">
        <v>5</v>
      </c>
      <c r="C16" s="24">
        <v>3</v>
      </c>
      <c r="D16" s="34">
        <v>4.166666666666667</v>
      </c>
      <c r="E16" s="34">
        <v>2.6666666666666665</v>
      </c>
    </row>
    <row r="17" spans="1:5" x14ac:dyDescent="0.35">
      <c r="A17" s="25" t="s">
        <v>374</v>
      </c>
      <c r="B17" s="25">
        <v>0</v>
      </c>
      <c r="C17" s="25">
        <v>1</v>
      </c>
      <c r="D17" s="35">
        <v>4.2857142857142856</v>
      </c>
      <c r="E17" s="35">
        <v>2.7142857142857144</v>
      </c>
    </row>
    <row r="18" spans="1:5" x14ac:dyDescent="0.35">
      <c r="A18" s="25" t="s">
        <v>33</v>
      </c>
      <c r="B18" s="25">
        <v>0</v>
      </c>
      <c r="C18" s="25">
        <v>1</v>
      </c>
      <c r="D18" s="35">
        <v>4.666666666666667</v>
      </c>
      <c r="E18" s="35">
        <v>2.8666666666666667</v>
      </c>
    </row>
    <row r="19" spans="1:5" x14ac:dyDescent="0.35">
      <c r="A19" s="25" t="s">
        <v>178</v>
      </c>
      <c r="B19" s="25">
        <v>5</v>
      </c>
      <c r="C19" s="25">
        <v>3</v>
      </c>
      <c r="D19" s="38">
        <v>5</v>
      </c>
      <c r="E19" s="38">
        <v>3</v>
      </c>
    </row>
    <row r="20" spans="1:5" x14ac:dyDescent="0.35">
      <c r="A20" s="24" t="s">
        <v>179</v>
      </c>
      <c r="B20" s="24">
        <v>0</v>
      </c>
      <c r="C20" s="24">
        <v>1</v>
      </c>
      <c r="D20" s="34">
        <v>5</v>
      </c>
      <c r="E20" s="34">
        <v>3</v>
      </c>
    </row>
    <row r="21" spans="1:5" x14ac:dyDescent="0.35">
      <c r="A21" s="24" t="s">
        <v>231</v>
      </c>
      <c r="B21" s="24">
        <v>10</v>
      </c>
      <c r="C21" s="24">
        <v>5</v>
      </c>
      <c r="D21" s="34">
        <v>5</v>
      </c>
      <c r="E21" s="34">
        <v>3</v>
      </c>
    </row>
    <row r="22" spans="1:5" x14ac:dyDescent="0.35">
      <c r="A22" s="24" t="s">
        <v>268</v>
      </c>
      <c r="B22" s="24">
        <v>10</v>
      </c>
      <c r="C22" s="24">
        <v>5</v>
      </c>
      <c r="D22" s="34">
        <v>5</v>
      </c>
      <c r="E22" s="34">
        <v>3</v>
      </c>
    </row>
    <row r="23" spans="1:5" x14ac:dyDescent="0.35">
      <c r="A23" s="25" t="s">
        <v>59</v>
      </c>
      <c r="B23" s="25">
        <v>5</v>
      </c>
      <c r="C23" s="25">
        <v>3</v>
      </c>
      <c r="D23" s="35">
        <v>5</v>
      </c>
      <c r="E23" s="35">
        <v>3</v>
      </c>
    </row>
    <row r="24" spans="1:5" x14ac:dyDescent="0.35">
      <c r="A24" s="24" t="s">
        <v>358</v>
      </c>
      <c r="B24" s="24">
        <v>5</v>
      </c>
      <c r="C24" s="24">
        <v>3</v>
      </c>
      <c r="D24" s="39">
        <v>5</v>
      </c>
      <c r="E24" s="39">
        <v>3</v>
      </c>
    </row>
    <row r="25" spans="1:5" x14ac:dyDescent="0.35">
      <c r="A25" s="25" t="s">
        <v>359</v>
      </c>
      <c r="B25" s="25">
        <v>5</v>
      </c>
      <c r="C25" s="25">
        <v>3</v>
      </c>
      <c r="D25" s="38">
        <v>5</v>
      </c>
      <c r="E25" s="38">
        <v>3</v>
      </c>
    </row>
    <row r="26" spans="1:5" x14ac:dyDescent="0.35">
      <c r="A26" s="24" t="s">
        <v>388</v>
      </c>
      <c r="B26" s="24">
        <v>5</v>
      </c>
      <c r="C26" s="24">
        <v>3</v>
      </c>
      <c r="D26" s="39">
        <v>5</v>
      </c>
      <c r="E26" s="39">
        <v>3</v>
      </c>
    </row>
    <row r="27" spans="1:5" x14ac:dyDescent="0.35">
      <c r="A27" s="25" t="s">
        <v>389</v>
      </c>
      <c r="B27" s="25">
        <v>0</v>
      </c>
      <c r="C27" s="25">
        <v>1</v>
      </c>
      <c r="D27" s="35">
        <v>5</v>
      </c>
      <c r="E27" s="35">
        <v>3</v>
      </c>
    </row>
    <row r="28" spans="1:5" x14ac:dyDescent="0.35">
      <c r="A28" s="25" t="s">
        <v>426</v>
      </c>
      <c r="B28" s="25">
        <v>5</v>
      </c>
      <c r="C28" s="25">
        <v>3</v>
      </c>
      <c r="D28" s="38">
        <v>5</v>
      </c>
      <c r="E28" s="38">
        <v>3</v>
      </c>
    </row>
    <row r="29" spans="1:5" x14ac:dyDescent="0.35">
      <c r="A29" s="25" t="s">
        <v>193</v>
      </c>
      <c r="B29" s="25">
        <v>5</v>
      </c>
      <c r="C29" s="25">
        <v>3</v>
      </c>
      <c r="D29" s="35">
        <v>5.25</v>
      </c>
      <c r="E29" s="35">
        <v>3.1</v>
      </c>
    </row>
    <row r="30" spans="1:5" x14ac:dyDescent="0.35">
      <c r="A30" s="24" t="s">
        <v>133</v>
      </c>
      <c r="B30" s="24">
        <v>10</v>
      </c>
      <c r="C30" s="24">
        <v>5</v>
      </c>
      <c r="D30" s="34">
        <v>5.833333333333333</v>
      </c>
      <c r="E30" s="34">
        <v>3.3333333333333335</v>
      </c>
    </row>
    <row r="31" spans="1:5" x14ac:dyDescent="0.35">
      <c r="A31" s="25" t="s">
        <v>233</v>
      </c>
      <c r="B31" s="25">
        <v>0</v>
      </c>
      <c r="C31" s="25">
        <v>1</v>
      </c>
      <c r="D31" s="35">
        <v>5.9090909090909092</v>
      </c>
      <c r="E31" s="35">
        <v>3.3636363636363638</v>
      </c>
    </row>
    <row r="32" spans="1:5" x14ac:dyDescent="0.35">
      <c r="A32" s="24" t="s">
        <v>87</v>
      </c>
      <c r="B32" s="24">
        <v>0</v>
      </c>
      <c r="C32" s="24">
        <v>1</v>
      </c>
      <c r="D32" s="34">
        <v>6.0714285714285712</v>
      </c>
      <c r="E32" s="34">
        <v>3.4285714285714284</v>
      </c>
    </row>
    <row r="33" spans="1:5" x14ac:dyDescent="0.35">
      <c r="A33" s="24" t="s">
        <v>58</v>
      </c>
      <c r="B33" s="24">
        <v>5</v>
      </c>
      <c r="C33" s="24">
        <v>3</v>
      </c>
      <c r="D33" s="34">
        <v>6.1111111111111107</v>
      </c>
      <c r="E33" s="34">
        <v>3.4444444444444446</v>
      </c>
    </row>
    <row r="34" spans="1:5" x14ac:dyDescent="0.35">
      <c r="A34" s="24" t="s">
        <v>288</v>
      </c>
      <c r="B34" s="24">
        <v>5</v>
      </c>
      <c r="C34" s="24">
        <v>3</v>
      </c>
      <c r="D34" s="34">
        <v>6.25</v>
      </c>
      <c r="E34" s="34">
        <v>3.5</v>
      </c>
    </row>
    <row r="35" spans="1:5" x14ac:dyDescent="0.35">
      <c r="A35" s="24" t="s">
        <v>338</v>
      </c>
      <c r="B35" s="24">
        <v>5</v>
      </c>
      <c r="C35" s="24">
        <v>3</v>
      </c>
      <c r="D35" s="34">
        <v>6.25</v>
      </c>
      <c r="E35" s="34">
        <v>3.5</v>
      </c>
    </row>
    <row r="36" spans="1:5" x14ac:dyDescent="0.35">
      <c r="A36" s="24" t="s">
        <v>114</v>
      </c>
      <c r="B36" s="24">
        <v>5</v>
      </c>
      <c r="C36" s="24">
        <v>3</v>
      </c>
      <c r="D36" s="34">
        <v>6.666666666666667</v>
      </c>
      <c r="E36" s="34">
        <v>3.6666666666666665</v>
      </c>
    </row>
    <row r="37" spans="1:5" x14ac:dyDescent="0.35">
      <c r="A37" s="24" t="s">
        <v>275</v>
      </c>
      <c r="B37" s="24">
        <v>5</v>
      </c>
      <c r="C37" s="24">
        <v>3</v>
      </c>
      <c r="D37" s="34">
        <v>8.3333333333333339</v>
      </c>
      <c r="E37" s="34">
        <v>4.333333333333333</v>
      </c>
    </row>
    <row r="38" spans="1:5" x14ac:dyDescent="0.35">
      <c r="A38" s="24" t="s">
        <v>40</v>
      </c>
      <c r="B38" s="24">
        <v>5</v>
      </c>
      <c r="C38" s="24">
        <v>3</v>
      </c>
      <c r="D38" s="34">
        <v>8.75</v>
      </c>
      <c r="E38" s="34">
        <v>4.5</v>
      </c>
    </row>
    <row r="39" spans="1:5" x14ac:dyDescent="0.35">
      <c r="A39" s="25" t="s">
        <v>52</v>
      </c>
      <c r="B39" s="25">
        <v>10</v>
      </c>
      <c r="C39" s="25">
        <v>5</v>
      </c>
      <c r="D39" s="35">
        <v>10</v>
      </c>
      <c r="E39" s="35">
        <v>5</v>
      </c>
    </row>
    <row r="40" spans="1:5" x14ac:dyDescent="0.35">
      <c r="A40" s="25" t="s">
        <v>54</v>
      </c>
      <c r="B40" s="25">
        <v>10</v>
      </c>
      <c r="C40" s="25">
        <v>5</v>
      </c>
      <c r="D40" s="35">
        <v>10</v>
      </c>
      <c r="E40" s="35">
        <v>5</v>
      </c>
    </row>
    <row r="41" spans="1:5" x14ac:dyDescent="0.35">
      <c r="A41" s="40" t="s">
        <v>427</v>
      </c>
      <c r="B41" s="40" t="s">
        <v>242</v>
      </c>
      <c r="C41" s="40"/>
      <c r="D41" s="41">
        <v>10</v>
      </c>
      <c r="E41" s="41">
        <v>5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41"/>
  <sheetViews>
    <sheetView workbookViewId="0">
      <selection sqref="A1:XFD1048576"/>
    </sheetView>
  </sheetViews>
  <sheetFormatPr baseColWidth="10" defaultRowHeight="14.5" x14ac:dyDescent="0.35"/>
  <cols>
    <col min="1" max="1" width="23.453125" customWidth="1"/>
    <col min="2" max="2" width="15.1796875" bestFit="1" customWidth="1"/>
    <col min="3" max="3" width="33.1796875" customWidth="1"/>
  </cols>
  <sheetData>
    <row r="1" spans="1:3" ht="28" x14ac:dyDescent="0.35">
      <c r="A1" s="26" t="s">
        <v>19</v>
      </c>
      <c r="B1" s="26" t="s">
        <v>20</v>
      </c>
      <c r="C1" s="26" t="s">
        <v>21</v>
      </c>
    </row>
    <row r="2" spans="1:3" x14ac:dyDescent="0.35">
      <c r="A2" s="27" t="s">
        <v>22</v>
      </c>
      <c r="B2" t="s">
        <v>23</v>
      </c>
      <c r="C2" s="28" t="s">
        <v>24</v>
      </c>
    </row>
    <row r="3" spans="1:3" x14ac:dyDescent="0.35">
      <c r="A3" s="27" t="s">
        <v>25</v>
      </c>
      <c r="B3" t="s">
        <v>26</v>
      </c>
      <c r="C3" s="28" t="s">
        <v>27</v>
      </c>
    </row>
    <row r="4" spans="1:3" x14ac:dyDescent="0.35">
      <c r="A4" s="27" t="s">
        <v>28</v>
      </c>
      <c r="B4" t="s">
        <v>29</v>
      </c>
    </row>
    <row r="5" spans="1:3" x14ac:dyDescent="0.35">
      <c r="A5" s="27" t="s">
        <v>30</v>
      </c>
      <c r="B5" t="s">
        <v>31</v>
      </c>
    </row>
    <row r="6" spans="1:3" x14ac:dyDescent="0.35">
      <c r="A6" s="27" t="s">
        <v>32</v>
      </c>
      <c r="B6" t="s">
        <v>23</v>
      </c>
      <c r="C6" s="28" t="s">
        <v>24</v>
      </c>
    </row>
    <row r="7" spans="1:3" x14ac:dyDescent="0.35">
      <c r="A7" s="27" t="s">
        <v>33</v>
      </c>
      <c r="B7" t="s">
        <v>34</v>
      </c>
      <c r="C7" s="28" t="s">
        <v>35</v>
      </c>
    </row>
    <row r="8" spans="1:3" x14ac:dyDescent="0.35">
      <c r="A8" s="27" t="s">
        <v>36</v>
      </c>
      <c r="B8" t="s">
        <v>34</v>
      </c>
      <c r="C8" s="28" t="s">
        <v>35</v>
      </c>
    </row>
    <row r="9" spans="1:3" x14ac:dyDescent="0.35">
      <c r="A9" s="27" t="s">
        <v>37</v>
      </c>
      <c r="B9" t="s">
        <v>34</v>
      </c>
      <c r="C9" s="28" t="s">
        <v>35</v>
      </c>
    </row>
    <row r="10" spans="1:3" x14ac:dyDescent="0.35">
      <c r="A10" s="27" t="s">
        <v>38</v>
      </c>
      <c r="B10" s="29">
        <f>AVERAGE(39,37,38,38,40,40)</f>
        <v>38.666666666666664</v>
      </c>
      <c r="C10" s="28" t="s">
        <v>24</v>
      </c>
    </row>
    <row r="11" spans="1:3" x14ac:dyDescent="0.35">
      <c r="A11" s="27" t="s">
        <v>39</v>
      </c>
      <c r="B11" t="s">
        <v>23</v>
      </c>
      <c r="C11" s="28" t="s">
        <v>24</v>
      </c>
    </row>
    <row r="12" spans="1:3" x14ac:dyDescent="0.35">
      <c r="A12" s="27" t="s">
        <v>40</v>
      </c>
      <c r="B12">
        <f>AVERAGE(27,37,35,40)</f>
        <v>34.75</v>
      </c>
      <c r="C12" s="28" t="s">
        <v>41</v>
      </c>
    </row>
    <row r="13" spans="1:3" x14ac:dyDescent="0.35">
      <c r="A13" s="27" t="s">
        <v>42</v>
      </c>
      <c r="B13" t="s">
        <v>26</v>
      </c>
      <c r="C13" s="28" t="s">
        <v>27</v>
      </c>
    </row>
    <row r="14" spans="1:3" x14ac:dyDescent="0.35">
      <c r="A14" s="27" t="s">
        <v>43</v>
      </c>
      <c r="B14" t="s">
        <v>44</v>
      </c>
      <c r="C14" s="28" t="s">
        <v>45</v>
      </c>
    </row>
    <row r="15" spans="1:3" x14ac:dyDescent="0.35">
      <c r="A15" s="27" t="s">
        <v>46</v>
      </c>
      <c r="B15" t="s">
        <v>34</v>
      </c>
      <c r="C15" s="28" t="s">
        <v>35</v>
      </c>
    </row>
    <row r="16" spans="1:3" x14ac:dyDescent="0.35">
      <c r="A16" s="27" t="s">
        <v>47</v>
      </c>
      <c r="B16" t="s">
        <v>34</v>
      </c>
      <c r="C16" s="28" t="s">
        <v>35</v>
      </c>
    </row>
    <row r="17" spans="1:3" x14ac:dyDescent="0.35">
      <c r="A17" s="27" t="s">
        <v>48</v>
      </c>
      <c r="B17" t="s">
        <v>49</v>
      </c>
      <c r="C17" s="28" t="s">
        <v>50</v>
      </c>
    </row>
    <row r="18" spans="1:3" x14ac:dyDescent="0.35">
      <c r="A18" s="27" t="s">
        <v>51</v>
      </c>
      <c r="B18" t="s">
        <v>34</v>
      </c>
      <c r="C18" s="28" t="s">
        <v>35</v>
      </c>
    </row>
    <row r="19" spans="1:3" x14ac:dyDescent="0.35">
      <c r="A19" s="27" t="s">
        <v>52</v>
      </c>
      <c r="B19" t="s">
        <v>49</v>
      </c>
      <c r="C19" s="28" t="s">
        <v>50</v>
      </c>
    </row>
    <row r="20" spans="1:3" x14ac:dyDescent="0.35">
      <c r="A20" s="27" t="s">
        <v>53</v>
      </c>
      <c r="B20" t="s">
        <v>23</v>
      </c>
      <c r="C20" s="28" t="s">
        <v>24</v>
      </c>
    </row>
    <row r="21" spans="1:3" x14ac:dyDescent="0.35">
      <c r="A21" s="27" t="s">
        <v>54</v>
      </c>
      <c r="B21" t="s">
        <v>49</v>
      </c>
      <c r="C21" s="28" t="s">
        <v>50</v>
      </c>
    </row>
    <row r="22" spans="1:3" x14ac:dyDescent="0.35">
      <c r="A22" s="27" t="s">
        <v>55</v>
      </c>
      <c r="B22" t="s">
        <v>56</v>
      </c>
    </row>
    <row r="23" spans="1:3" x14ac:dyDescent="0.35">
      <c r="A23" s="27" t="s">
        <v>57</v>
      </c>
      <c r="B23" t="s">
        <v>34</v>
      </c>
      <c r="C23" s="28" t="s">
        <v>35</v>
      </c>
    </row>
    <row r="24" spans="1:3" x14ac:dyDescent="0.35">
      <c r="A24" s="27" t="s">
        <v>58</v>
      </c>
      <c r="B24" t="s">
        <v>34</v>
      </c>
      <c r="C24" s="28" t="s">
        <v>35</v>
      </c>
    </row>
    <row r="25" spans="1:3" x14ac:dyDescent="0.35">
      <c r="A25" s="27" t="s">
        <v>59</v>
      </c>
      <c r="B25" t="s">
        <v>34</v>
      </c>
      <c r="C25" s="28" t="s">
        <v>35</v>
      </c>
    </row>
    <row r="26" spans="1:3" x14ac:dyDescent="0.35">
      <c r="A26" s="27" t="s">
        <v>60</v>
      </c>
      <c r="B26" t="s">
        <v>49</v>
      </c>
      <c r="C26" s="28" t="s">
        <v>50</v>
      </c>
    </row>
    <row r="27" spans="1:3" x14ac:dyDescent="0.35">
      <c r="A27" s="27" t="s">
        <v>61</v>
      </c>
      <c r="B27" t="s">
        <v>62</v>
      </c>
      <c r="C27" s="28" t="s">
        <v>63</v>
      </c>
    </row>
    <row r="28" spans="1:3" x14ac:dyDescent="0.35">
      <c r="A28" s="27" t="s">
        <v>64</v>
      </c>
      <c r="B28" t="s">
        <v>23</v>
      </c>
      <c r="C28" s="28" t="s">
        <v>24</v>
      </c>
    </row>
    <row r="29" spans="1:3" x14ac:dyDescent="0.35">
      <c r="A29" s="27" t="s">
        <v>65</v>
      </c>
      <c r="B29" t="s">
        <v>34</v>
      </c>
      <c r="C29" s="28" t="s">
        <v>35</v>
      </c>
    </row>
    <row r="30" spans="1:3" x14ac:dyDescent="0.35">
      <c r="A30" s="27" t="s">
        <v>66</v>
      </c>
      <c r="B30" t="s">
        <v>34</v>
      </c>
      <c r="C30" s="28" t="s">
        <v>35</v>
      </c>
    </row>
    <row r="31" spans="1:3" x14ac:dyDescent="0.35">
      <c r="A31" s="27" t="s">
        <v>67</v>
      </c>
      <c r="B31" t="s">
        <v>68</v>
      </c>
    </row>
    <row r="32" spans="1:3" x14ac:dyDescent="0.35">
      <c r="A32" s="27" t="s">
        <v>69</v>
      </c>
      <c r="B32" t="s">
        <v>26</v>
      </c>
      <c r="C32" s="28" t="s">
        <v>27</v>
      </c>
    </row>
    <row r="33" spans="1:3" x14ac:dyDescent="0.35">
      <c r="A33" s="27" t="s">
        <v>70</v>
      </c>
      <c r="B33" t="s">
        <v>71</v>
      </c>
    </row>
    <row r="34" spans="1:3" x14ac:dyDescent="0.35">
      <c r="A34" s="27" t="s">
        <v>72</v>
      </c>
      <c r="B34" t="s">
        <v>23</v>
      </c>
      <c r="C34" s="28" t="s">
        <v>24</v>
      </c>
    </row>
    <row r="35" spans="1:3" x14ac:dyDescent="0.35">
      <c r="A35" s="27" t="s">
        <v>73</v>
      </c>
      <c r="B35" t="s">
        <v>34</v>
      </c>
      <c r="C35" s="28" t="s">
        <v>35</v>
      </c>
    </row>
    <row r="36" spans="1:3" x14ac:dyDescent="0.35">
      <c r="A36" s="27" t="s">
        <v>74</v>
      </c>
      <c r="B36" t="s">
        <v>75</v>
      </c>
    </row>
    <row r="37" spans="1:3" x14ac:dyDescent="0.35">
      <c r="A37" s="27" t="s">
        <v>76</v>
      </c>
      <c r="B37" t="s">
        <v>77</v>
      </c>
    </row>
    <row r="38" spans="1:3" ht="29" x14ac:dyDescent="0.35">
      <c r="A38" s="27" t="s">
        <v>78</v>
      </c>
      <c r="B38" t="s">
        <v>23</v>
      </c>
      <c r="C38" s="28" t="s">
        <v>24</v>
      </c>
    </row>
    <row r="39" spans="1:3" x14ac:dyDescent="0.35">
      <c r="A39" s="27" t="s">
        <v>79</v>
      </c>
      <c r="B39" t="s">
        <v>34</v>
      </c>
      <c r="C39" s="28" t="s">
        <v>35</v>
      </c>
    </row>
    <row r="40" spans="1:3" x14ac:dyDescent="0.35">
      <c r="A40" s="27" t="s">
        <v>80</v>
      </c>
      <c r="B40" t="s">
        <v>49</v>
      </c>
      <c r="C40" s="28" t="s">
        <v>50</v>
      </c>
    </row>
    <row r="41" spans="1:3" x14ac:dyDescent="0.35">
      <c r="A41" s="27" t="s">
        <v>81</v>
      </c>
      <c r="B41" t="s">
        <v>26</v>
      </c>
      <c r="C41" s="28" t="s">
        <v>27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54"/>
  <sheetViews>
    <sheetView workbookViewId="0">
      <selection sqref="A1:XFD1048576"/>
    </sheetView>
  </sheetViews>
  <sheetFormatPr baseColWidth="10" defaultRowHeight="14.5" x14ac:dyDescent="0.35"/>
  <cols>
    <col min="1" max="1" width="26.08984375" customWidth="1"/>
    <col min="2" max="2" width="28.453125" customWidth="1"/>
    <col min="3" max="3" width="46.81640625" customWidth="1"/>
    <col min="8" max="8" width="29.08984375" customWidth="1"/>
  </cols>
  <sheetData>
    <row r="1" spans="1:8" ht="29" x14ac:dyDescent="0.35">
      <c r="A1" s="30" t="s">
        <v>82</v>
      </c>
      <c r="B1" s="30" t="s">
        <v>83</v>
      </c>
      <c r="C1" s="31" t="s">
        <v>84</v>
      </c>
      <c r="D1" s="30" t="s">
        <v>85</v>
      </c>
      <c r="E1" s="30" t="s">
        <v>86</v>
      </c>
    </row>
    <row r="2" spans="1:8" x14ac:dyDescent="0.35">
      <c r="A2" s="11" t="s">
        <v>87</v>
      </c>
      <c r="B2" s="11">
        <v>0</v>
      </c>
      <c r="C2" s="11">
        <v>1</v>
      </c>
      <c r="D2" s="32">
        <f>AVERAGE(B2:B15)</f>
        <v>6.0714285714285712</v>
      </c>
      <c r="E2" s="32">
        <f>AVERAGE(C2:C15)</f>
        <v>3.4285714285714284</v>
      </c>
    </row>
    <row r="3" spans="1:8" x14ac:dyDescent="0.35">
      <c r="A3" s="11" t="s">
        <v>88</v>
      </c>
      <c r="B3" s="11">
        <v>10</v>
      </c>
      <c r="C3" s="11">
        <v>5</v>
      </c>
      <c r="D3" s="32"/>
      <c r="E3" s="32"/>
    </row>
    <row r="4" spans="1:8" x14ac:dyDescent="0.35">
      <c r="A4" s="11" t="s">
        <v>89</v>
      </c>
      <c r="B4" s="11">
        <v>10</v>
      </c>
      <c r="C4" s="11">
        <v>5</v>
      </c>
      <c r="D4" s="32"/>
      <c r="E4" s="32"/>
    </row>
    <row r="5" spans="1:8" ht="15" thickBot="1" x14ac:dyDescent="0.4">
      <c r="A5" s="11" t="s">
        <v>90</v>
      </c>
      <c r="B5" s="11">
        <v>5</v>
      </c>
      <c r="C5" s="11">
        <v>3</v>
      </c>
      <c r="D5" s="32"/>
      <c r="E5" s="32"/>
    </row>
    <row r="6" spans="1:8" x14ac:dyDescent="0.35">
      <c r="A6" s="11" t="s">
        <v>91</v>
      </c>
      <c r="B6" s="11">
        <v>5</v>
      </c>
      <c r="C6" s="11">
        <v>3</v>
      </c>
      <c r="D6" s="32"/>
      <c r="E6" s="32"/>
      <c r="G6" s="42" t="s">
        <v>92</v>
      </c>
      <c r="H6" s="43"/>
    </row>
    <row r="7" spans="1:8" ht="15" thickBot="1" x14ac:dyDescent="0.4">
      <c r="A7" s="11" t="s">
        <v>93</v>
      </c>
      <c r="B7" s="11">
        <v>0</v>
      </c>
      <c r="C7" s="11">
        <v>1</v>
      </c>
      <c r="D7" s="32"/>
      <c r="E7" s="32"/>
      <c r="G7" s="44">
        <f>AVERAGE(D2:D354)</f>
        <v>4.9046259296259285</v>
      </c>
      <c r="H7" s="45"/>
    </row>
    <row r="8" spans="1:8" ht="15" thickBot="1" x14ac:dyDescent="0.4">
      <c r="A8" s="11" t="s">
        <v>94</v>
      </c>
      <c r="B8" s="11">
        <v>5</v>
      </c>
      <c r="C8" s="11">
        <v>3</v>
      </c>
      <c r="D8" s="32"/>
      <c r="E8" s="32"/>
    </row>
    <row r="9" spans="1:8" ht="29" customHeight="1" x14ac:dyDescent="0.35">
      <c r="A9" s="11" t="s">
        <v>95</v>
      </c>
      <c r="B9" s="11">
        <v>5</v>
      </c>
      <c r="C9" s="11">
        <v>3</v>
      </c>
      <c r="D9" s="32"/>
      <c r="E9" s="32"/>
      <c r="G9" s="46" t="s">
        <v>96</v>
      </c>
      <c r="H9" s="47"/>
    </row>
    <row r="10" spans="1:8" ht="15" thickBot="1" x14ac:dyDescent="0.4">
      <c r="A10" s="11" t="s">
        <v>97</v>
      </c>
      <c r="B10" s="11">
        <v>10</v>
      </c>
      <c r="C10" s="11">
        <v>5</v>
      </c>
      <c r="D10" s="32"/>
      <c r="E10" s="32"/>
      <c r="G10" s="44">
        <f>AVERAGE(Tableau1[Moyenne Salariée])</f>
        <v>2.9618503718503724</v>
      </c>
      <c r="H10" s="45"/>
    </row>
    <row r="11" spans="1:8" x14ac:dyDescent="0.35">
      <c r="A11" s="11" t="s">
        <v>98</v>
      </c>
      <c r="B11" s="11">
        <v>0</v>
      </c>
      <c r="C11" s="11">
        <v>1</v>
      </c>
      <c r="D11" s="32"/>
      <c r="E11" s="32"/>
    </row>
    <row r="12" spans="1:8" x14ac:dyDescent="0.35">
      <c r="A12" s="11" t="s">
        <v>99</v>
      </c>
      <c r="B12" s="11">
        <v>10</v>
      </c>
      <c r="C12" s="11">
        <v>5</v>
      </c>
      <c r="D12" s="32"/>
      <c r="E12" s="32"/>
    </row>
    <row r="13" spans="1:8" x14ac:dyDescent="0.35">
      <c r="A13" s="11" t="s">
        <v>100</v>
      </c>
      <c r="B13" s="11">
        <v>5</v>
      </c>
      <c r="C13" s="11">
        <v>3</v>
      </c>
      <c r="D13" s="32"/>
      <c r="E13" s="32"/>
    </row>
    <row r="14" spans="1:8" x14ac:dyDescent="0.35">
      <c r="A14" s="11" t="s">
        <v>101</v>
      </c>
      <c r="B14" s="11">
        <v>10</v>
      </c>
      <c r="C14" s="11">
        <v>5</v>
      </c>
      <c r="D14" s="32"/>
      <c r="E14" s="32"/>
    </row>
    <row r="15" spans="1:8" x14ac:dyDescent="0.35">
      <c r="A15" s="11" t="s">
        <v>102</v>
      </c>
      <c r="B15" s="11">
        <v>10</v>
      </c>
      <c r="C15" s="11">
        <v>5</v>
      </c>
      <c r="D15" s="32"/>
      <c r="E15" s="32"/>
    </row>
    <row r="16" spans="1:8" x14ac:dyDescent="0.35">
      <c r="A16" t="s">
        <v>25</v>
      </c>
      <c r="B16">
        <v>5</v>
      </c>
      <c r="C16" s="11">
        <v>3</v>
      </c>
      <c r="D16" s="32">
        <f>AVERAGE(B16:B27)</f>
        <v>1.6666666666666667</v>
      </c>
      <c r="E16" s="32">
        <f>AVERAGE(C16:C27)</f>
        <v>1.6666666666666667</v>
      </c>
    </row>
    <row r="17" spans="1:5" x14ac:dyDescent="0.35">
      <c r="A17" t="s">
        <v>103</v>
      </c>
      <c r="B17">
        <v>0</v>
      </c>
      <c r="C17" s="11">
        <v>1</v>
      </c>
      <c r="D17" s="32"/>
      <c r="E17" s="32"/>
    </row>
    <row r="18" spans="1:5" x14ac:dyDescent="0.35">
      <c r="A18" t="s">
        <v>104</v>
      </c>
      <c r="B18">
        <v>5</v>
      </c>
      <c r="C18" s="11">
        <v>3</v>
      </c>
      <c r="D18" s="32"/>
      <c r="E18" s="32"/>
    </row>
    <row r="19" spans="1:5" x14ac:dyDescent="0.35">
      <c r="A19" t="s">
        <v>105</v>
      </c>
      <c r="B19">
        <v>0</v>
      </c>
      <c r="C19" s="11">
        <v>1</v>
      </c>
      <c r="D19" s="32"/>
      <c r="E19" s="32"/>
    </row>
    <row r="20" spans="1:5" x14ac:dyDescent="0.35">
      <c r="A20" t="s">
        <v>106</v>
      </c>
      <c r="B20">
        <v>5</v>
      </c>
      <c r="C20" s="11">
        <v>3</v>
      </c>
      <c r="D20" s="32"/>
      <c r="E20" s="32"/>
    </row>
    <row r="21" spans="1:5" x14ac:dyDescent="0.35">
      <c r="A21" t="s">
        <v>107</v>
      </c>
      <c r="B21">
        <v>0</v>
      </c>
      <c r="C21" s="11">
        <v>1</v>
      </c>
      <c r="D21" s="32"/>
      <c r="E21" s="32"/>
    </row>
    <row r="22" spans="1:5" x14ac:dyDescent="0.35">
      <c r="A22" t="s">
        <v>108</v>
      </c>
      <c r="B22">
        <v>5</v>
      </c>
      <c r="C22" s="11">
        <v>3</v>
      </c>
      <c r="D22" s="32"/>
      <c r="E22" s="32"/>
    </row>
    <row r="23" spans="1:5" x14ac:dyDescent="0.35">
      <c r="A23" t="s">
        <v>109</v>
      </c>
      <c r="B23">
        <v>0</v>
      </c>
      <c r="C23" s="11">
        <v>1</v>
      </c>
      <c r="D23" s="32"/>
      <c r="E23" s="32"/>
    </row>
    <row r="24" spans="1:5" x14ac:dyDescent="0.35">
      <c r="A24" t="s">
        <v>110</v>
      </c>
      <c r="B24">
        <v>0</v>
      </c>
      <c r="C24" s="11">
        <v>1</v>
      </c>
      <c r="D24" s="32"/>
      <c r="E24" s="32"/>
    </row>
    <row r="25" spans="1:5" x14ac:dyDescent="0.35">
      <c r="A25" t="s">
        <v>111</v>
      </c>
      <c r="B25">
        <v>0</v>
      </c>
      <c r="C25" s="11">
        <v>1</v>
      </c>
      <c r="D25" s="32"/>
      <c r="E25" s="32"/>
    </row>
    <row r="26" spans="1:5" x14ac:dyDescent="0.35">
      <c r="A26" t="s">
        <v>112</v>
      </c>
      <c r="B26">
        <v>0</v>
      </c>
      <c r="C26" s="11">
        <v>1</v>
      </c>
      <c r="D26" s="32"/>
      <c r="E26" s="32"/>
    </row>
    <row r="27" spans="1:5" x14ac:dyDescent="0.35">
      <c r="A27" t="s">
        <v>113</v>
      </c>
      <c r="B27">
        <v>0</v>
      </c>
      <c r="C27" s="11">
        <v>1</v>
      </c>
      <c r="D27" s="32"/>
      <c r="E27" s="32"/>
    </row>
    <row r="28" spans="1:5" x14ac:dyDescent="0.35">
      <c r="A28" t="s">
        <v>114</v>
      </c>
      <c r="B28">
        <v>5</v>
      </c>
      <c r="C28" s="11">
        <v>3</v>
      </c>
      <c r="D28" s="32">
        <f>AVERAGE(B28:B30)</f>
        <v>6.666666666666667</v>
      </c>
      <c r="E28" s="32">
        <f>AVERAGE(C28:C30)</f>
        <v>3.6666666666666665</v>
      </c>
    </row>
    <row r="29" spans="1:5" x14ac:dyDescent="0.35">
      <c r="A29" t="s">
        <v>115</v>
      </c>
      <c r="B29">
        <v>10</v>
      </c>
      <c r="C29" s="11">
        <v>5</v>
      </c>
      <c r="D29" s="32"/>
      <c r="E29" s="32"/>
    </row>
    <row r="30" spans="1:5" x14ac:dyDescent="0.35">
      <c r="A30" t="s">
        <v>116</v>
      </c>
      <c r="B30">
        <v>5</v>
      </c>
      <c r="C30" s="11">
        <v>3</v>
      </c>
      <c r="D30" s="32"/>
      <c r="E30" s="32"/>
    </row>
    <row r="31" spans="1:5" x14ac:dyDescent="0.35">
      <c r="A31" t="s">
        <v>117</v>
      </c>
      <c r="B31">
        <v>0</v>
      </c>
      <c r="C31" s="11">
        <v>1</v>
      </c>
      <c r="D31" s="32">
        <f>AVERAGE(B31:B46)</f>
        <v>2.8125</v>
      </c>
      <c r="E31" s="32">
        <f>AVERAGE(C31:C46)</f>
        <v>2.125</v>
      </c>
    </row>
    <row r="32" spans="1:5" x14ac:dyDescent="0.35">
      <c r="A32" t="s">
        <v>118</v>
      </c>
      <c r="B32">
        <v>0</v>
      </c>
      <c r="C32" s="11">
        <v>1</v>
      </c>
      <c r="D32" s="32"/>
      <c r="E32" s="32"/>
    </row>
    <row r="33" spans="1:5" x14ac:dyDescent="0.35">
      <c r="A33" t="s">
        <v>119</v>
      </c>
      <c r="B33">
        <v>5</v>
      </c>
      <c r="C33" s="11">
        <v>3</v>
      </c>
      <c r="D33" s="32"/>
      <c r="E33" s="32"/>
    </row>
    <row r="34" spans="1:5" x14ac:dyDescent="0.35">
      <c r="A34" t="s">
        <v>120</v>
      </c>
      <c r="B34">
        <v>0</v>
      </c>
      <c r="C34" s="11">
        <v>1</v>
      </c>
      <c r="D34" s="32"/>
      <c r="E34" s="32"/>
    </row>
    <row r="35" spans="1:5" x14ac:dyDescent="0.35">
      <c r="A35" t="s">
        <v>121</v>
      </c>
      <c r="B35">
        <v>0</v>
      </c>
      <c r="C35" s="11">
        <v>1</v>
      </c>
      <c r="D35" s="32"/>
      <c r="E35" s="32"/>
    </row>
    <row r="36" spans="1:5" x14ac:dyDescent="0.35">
      <c r="A36" t="s">
        <v>122</v>
      </c>
      <c r="B36">
        <v>5</v>
      </c>
      <c r="C36" s="11">
        <v>3</v>
      </c>
      <c r="D36" s="32"/>
      <c r="E36" s="32"/>
    </row>
    <row r="37" spans="1:5" x14ac:dyDescent="0.35">
      <c r="A37" t="s">
        <v>123</v>
      </c>
      <c r="B37">
        <v>5</v>
      </c>
      <c r="C37" s="11">
        <v>3</v>
      </c>
      <c r="D37" s="32"/>
      <c r="E37" s="32"/>
    </row>
    <row r="38" spans="1:5" x14ac:dyDescent="0.35">
      <c r="A38" t="s">
        <v>124</v>
      </c>
      <c r="B38">
        <v>0</v>
      </c>
      <c r="C38" s="11">
        <v>1</v>
      </c>
      <c r="D38" s="32"/>
      <c r="E38" s="32"/>
    </row>
    <row r="39" spans="1:5" x14ac:dyDescent="0.35">
      <c r="A39" t="s">
        <v>125</v>
      </c>
      <c r="B39">
        <v>5</v>
      </c>
      <c r="C39" s="11">
        <v>3</v>
      </c>
      <c r="D39" s="32"/>
      <c r="E39" s="32"/>
    </row>
    <row r="40" spans="1:5" x14ac:dyDescent="0.35">
      <c r="A40" t="s">
        <v>126</v>
      </c>
      <c r="B40">
        <v>5</v>
      </c>
      <c r="C40" s="11">
        <v>3</v>
      </c>
      <c r="D40" s="32"/>
      <c r="E40" s="32"/>
    </row>
    <row r="41" spans="1:5" x14ac:dyDescent="0.35">
      <c r="A41" t="s">
        <v>127</v>
      </c>
      <c r="B41">
        <v>5</v>
      </c>
      <c r="C41" s="11">
        <v>3</v>
      </c>
      <c r="D41" s="32"/>
      <c r="E41" s="32"/>
    </row>
    <row r="42" spans="1:5" x14ac:dyDescent="0.35">
      <c r="A42" t="s">
        <v>128</v>
      </c>
      <c r="B42">
        <v>5</v>
      </c>
      <c r="C42" s="11">
        <v>3</v>
      </c>
      <c r="D42" s="32"/>
      <c r="E42" s="32"/>
    </row>
    <row r="43" spans="1:5" x14ac:dyDescent="0.35">
      <c r="A43" t="s">
        <v>129</v>
      </c>
      <c r="B43">
        <v>0</v>
      </c>
      <c r="C43" s="11">
        <v>1</v>
      </c>
      <c r="D43" s="32"/>
      <c r="E43" s="32"/>
    </row>
    <row r="44" spans="1:5" x14ac:dyDescent="0.35">
      <c r="A44" t="s">
        <v>130</v>
      </c>
      <c r="B44">
        <v>5</v>
      </c>
      <c r="C44" s="11">
        <v>3</v>
      </c>
      <c r="D44" s="32"/>
      <c r="E44" s="32"/>
    </row>
    <row r="45" spans="1:5" x14ac:dyDescent="0.35">
      <c r="A45" t="s">
        <v>131</v>
      </c>
      <c r="B45">
        <v>5</v>
      </c>
      <c r="C45" s="11">
        <v>3</v>
      </c>
      <c r="D45" s="32"/>
      <c r="E45" s="32"/>
    </row>
    <row r="46" spans="1:5" x14ac:dyDescent="0.35">
      <c r="A46" t="s">
        <v>132</v>
      </c>
      <c r="B46">
        <v>0</v>
      </c>
      <c r="C46" s="11">
        <v>1</v>
      </c>
      <c r="D46" s="32"/>
      <c r="E46" s="32"/>
    </row>
    <row r="47" spans="1:5" x14ac:dyDescent="0.35">
      <c r="A47" t="s">
        <v>133</v>
      </c>
      <c r="B47">
        <v>10</v>
      </c>
      <c r="C47" s="11">
        <v>5</v>
      </c>
      <c r="D47" s="32">
        <f>AVERAGE(B47:B58)</f>
        <v>5.833333333333333</v>
      </c>
      <c r="E47" s="32">
        <f>AVERAGE(C47:C58)</f>
        <v>3.3333333333333335</v>
      </c>
    </row>
    <row r="48" spans="1:5" x14ac:dyDescent="0.35">
      <c r="A48" t="s">
        <v>134</v>
      </c>
      <c r="B48">
        <v>5</v>
      </c>
      <c r="C48" s="11">
        <v>3</v>
      </c>
      <c r="D48" s="32"/>
      <c r="E48" s="32"/>
    </row>
    <row r="49" spans="1:5" x14ac:dyDescent="0.35">
      <c r="A49" t="s">
        <v>135</v>
      </c>
      <c r="B49">
        <v>10</v>
      </c>
      <c r="C49" s="11">
        <v>5</v>
      </c>
      <c r="D49" s="32"/>
      <c r="E49" s="32"/>
    </row>
    <row r="50" spans="1:5" x14ac:dyDescent="0.35">
      <c r="A50" t="s">
        <v>136</v>
      </c>
      <c r="B50">
        <v>10</v>
      </c>
      <c r="C50" s="11">
        <v>5</v>
      </c>
      <c r="D50" s="32"/>
      <c r="E50" s="32"/>
    </row>
    <row r="51" spans="1:5" x14ac:dyDescent="0.35">
      <c r="A51" t="s">
        <v>137</v>
      </c>
      <c r="B51">
        <v>5</v>
      </c>
      <c r="C51" s="11">
        <v>3</v>
      </c>
      <c r="D51" s="32"/>
      <c r="E51" s="32"/>
    </row>
    <row r="52" spans="1:5" x14ac:dyDescent="0.35">
      <c r="A52" t="s">
        <v>138</v>
      </c>
      <c r="B52">
        <v>5</v>
      </c>
      <c r="C52" s="11">
        <v>3</v>
      </c>
      <c r="D52" s="32"/>
      <c r="E52" s="32"/>
    </row>
    <row r="53" spans="1:5" x14ac:dyDescent="0.35">
      <c r="A53" t="s">
        <v>139</v>
      </c>
      <c r="B53">
        <v>5</v>
      </c>
      <c r="C53" s="11">
        <v>3</v>
      </c>
      <c r="D53" s="32"/>
      <c r="E53" s="32"/>
    </row>
    <row r="54" spans="1:5" x14ac:dyDescent="0.35">
      <c r="A54" t="s">
        <v>140</v>
      </c>
      <c r="B54">
        <v>10</v>
      </c>
      <c r="C54" s="11">
        <v>5</v>
      </c>
      <c r="D54" s="32"/>
      <c r="E54" s="32"/>
    </row>
    <row r="55" spans="1:5" x14ac:dyDescent="0.35">
      <c r="A55" t="s">
        <v>141</v>
      </c>
      <c r="B55">
        <v>5</v>
      </c>
      <c r="C55" s="11">
        <v>3</v>
      </c>
      <c r="D55" s="32"/>
      <c r="E55" s="32"/>
    </row>
    <row r="56" spans="1:5" x14ac:dyDescent="0.35">
      <c r="A56" t="s">
        <v>142</v>
      </c>
      <c r="B56">
        <v>5</v>
      </c>
      <c r="C56" s="11">
        <v>3</v>
      </c>
      <c r="D56" s="32"/>
      <c r="E56" s="32"/>
    </row>
    <row r="57" spans="1:5" x14ac:dyDescent="0.35">
      <c r="A57" t="s">
        <v>143</v>
      </c>
      <c r="B57">
        <v>0</v>
      </c>
      <c r="C57" s="11">
        <v>1</v>
      </c>
      <c r="D57" s="32"/>
      <c r="E57" s="32"/>
    </row>
    <row r="58" spans="1:5" x14ac:dyDescent="0.35">
      <c r="A58" t="s">
        <v>144</v>
      </c>
      <c r="B58">
        <v>0</v>
      </c>
      <c r="C58" s="11">
        <v>1</v>
      </c>
      <c r="D58" s="32"/>
      <c r="E58" s="32"/>
    </row>
    <row r="59" spans="1:5" x14ac:dyDescent="0.35">
      <c r="A59" t="s">
        <v>33</v>
      </c>
      <c r="B59">
        <v>0</v>
      </c>
      <c r="C59" s="11">
        <v>1</v>
      </c>
      <c r="D59" s="32">
        <f>AVERAGE(B59:B73)</f>
        <v>4.666666666666667</v>
      </c>
      <c r="E59" s="32">
        <f>AVERAGE(C59:C73)</f>
        <v>2.8666666666666667</v>
      </c>
    </row>
    <row r="60" spans="1:5" x14ac:dyDescent="0.35">
      <c r="A60" t="s">
        <v>145</v>
      </c>
      <c r="B60">
        <v>10</v>
      </c>
      <c r="C60" s="11">
        <v>5</v>
      </c>
      <c r="D60" s="32"/>
      <c r="E60" s="32"/>
    </row>
    <row r="61" spans="1:5" x14ac:dyDescent="0.35">
      <c r="A61" t="s">
        <v>146</v>
      </c>
      <c r="B61">
        <v>0</v>
      </c>
      <c r="C61" s="11">
        <v>1</v>
      </c>
      <c r="D61" s="32"/>
      <c r="E61" s="32"/>
    </row>
    <row r="62" spans="1:5" x14ac:dyDescent="0.35">
      <c r="A62" t="s">
        <v>147</v>
      </c>
      <c r="B62">
        <v>0</v>
      </c>
      <c r="C62" s="11">
        <v>1</v>
      </c>
      <c r="D62" s="32"/>
      <c r="E62" s="32"/>
    </row>
    <row r="63" spans="1:5" x14ac:dyDescent="0.35">
      <c r="A63" t="s">
        <v>148</v>
      </c>
      <c r="B63">
        <v>5</v>
      </c>
      <c r="C63" s="11">
        <v>3</v>
      </c>
      <c r="D63" s="32"/>
      <c r="E63" s="32"/>
    </row>
    <row r="64" spans="1:5" x14ac:dyDescent="0.35">
      <c r="A64" t="s">
        <v>149</v>
      </c>
      <c r="B64">
        <v>5</v>
      </c>
      <c r="C64" s="11">
        <v>3</v>
      </c>
      <c r="D64" s="32"/>
      <c r="E64" s="32"/>
    </row>
    <row r="65" spans="1:5" x14ac:dyDescent="0.35">
      <c r="A65" t="s">
        <v>150</v>
      </c>
      <c r="B65">
        <v>10</v>
      </c>
      <c r="C65" s="11">
        <v>5</v>
      </c>
      <c r="D65" s="32"/>
      <c r="E65" s="32"/>
    </row>
    <row r="66" spans="1:5" x14ac:dyDescent="0.35">
      <c r="A66" t="s">
        <v>151</v>
      </c>
      <c r="B66">
        <v>5</v>
      </c>
      <c r="C66" s="11">
        <v>3</v>
      </c>
      <c r="D66" s="32"/>
      <c r="E66" s="32"/>
    </row>
    <row r="67" spans="1:5" x14ac:dyDescent="0.35">
      <c r="A67" t="s">
        <v>152</v>
      </c>
      <c r="B67">
        <v>0</v>
      </c>
      <c r="C67" s="11">
        <v>1</v>
      </c>
      <c r="D67" s="32"/>
      <c r="E67" s="32"/>
    </row>
    <row r="68" spans="1:5" x14ac:dyDescent="0.35">
      <c r="A68" t="s">
        <v>153</v>
      </c>
      <c r="B68">
        <v>5</v>
      </c>
      <c r="C68" s="11">
        <v>3</v>
      </c>
      <c r="D68" s="32"/>
      <c r="E68" s="32"/>
    </row>
    <row r="69" spans="1:5" x14ac:dyDescent="0.35">
      <c r="A69" t="s">
        <v>154</v>
      </c>
      <c r="B69">
        <v>5</v>
      </c>
      <c r="C69" s="11">
        <v>3</v>
      </c>
      <c r="D69" s="32"/>
      <c r="E69" s="32"/>
    </row>
    <row r="70" spans="1:5" x14ac:dyDescent="0.35">
      <c r="A70" t="s">
        <v>155</v>
      </c>
      <c r="B70">
        <v>10</v>
      </c>
      <c r="C70" s="11">
        <v>5</v>
      </c>
      <c r="D70" s="32"/>
      <c r="E70" s="32"/>
    </row>
    <row r="71" spans="1:5" x14ac:dyDescent="0.35">
      <c r="A71" t="s">
        <v>156</v>
      </c>
      <c r="B71">
        <v>0</v>
      </c>
      <c r="C71" s="11">
        <v>1</v>
      </c>
      <c r="D71" s="32"/>
      <c r="E71" s="32"/>
    </row>
    <row r="72" spans="1:5" x14ac:dyDescent="0.35">
      <c r="A72" t="s">
        <v>157</v>
      </c>
      <c r="B72">
        <v>10</v>
      </c>
      <c r="C72" s="11">
        <v>5</v>
      </c>
      <c r="D72" s="32"/>
      <c r="E72" s="32"/>
    </row>
    <row r="73" spans="1:5" x14ac:dyDescent="0.35">
      <c r="A73" t="s">
        <v>158</v>
      </c>
      <c r="B73">
        <v>5</v>
      </c>
      <c r="C73" s="11">
        <v>3</v>
      </c>
      <c r="D73" s="32"/>
      <c r="E73" s="32"/>
    </row>
    <row r="74" spans="1:5" x14ac:dyDescent="0.35">
      <c r="A74" t="s">
        <v>36</v>
      </c>
      <c r="B74">
        <v>0</v>
      </c>
      <c r="C74" s="11">
        <v>1</v>
      </c>
      <c r="D74" s="32">
        <f>AVERAGE(B74:B93)</f>
        <v>3.25</v>
      </c>
      <c r="E74" s="32">
        <f>AVERAGE(C74:C93)</f>
        <v>2.2999999999999998</v>
      </c>
    </row>
    <row r="75" spans="1:5" x14ac:dyDescent="0.35">
      <c r="A75" t="s">
        <v>159</v>
      </c>
      <c r="B75">
        <v>0</v>
      </c>
      <c r="C75" s="11">
        <v>1</v>
      </c>
      <c r="D75" s="32"/>
      <c r="E75" s="32"/>
    </row>
    <row r="76" spans="1:5" x14ac:dyDescent="0.35">
      <c r="A76" t="s">
        <v>160</v>
      </c>
      <c r="B76">
        <v>5</v>
      </c>
      <c r="C76" s="11">
        <v>3</v>
      </c>
      <c r="D76" s="32"/>
      <c r="E76" s="32"/>
    </row>
    <row r="77" spans="1:5" x14ac:dyDescent="0.35">
      <c r="A77" t="s">
        <v>161</v>
      </c>
      <c r="B77">
        <v>0</v>
      </c>
      <c r="C77" s="11">
        <v>1</v>
      </c>
      <c r="D77" s="32"/>
      <c r="E77" s="32"/>
    </row>
    <row r="78" spans="1:5" x14ac:dyDescent="0.35">
      <c r="A78" t="s">
        <v>162</v>
      </c>
      <c r="B78">
        <v>5</v>
      </c>
      <c r="C78" s="11">
        <v>3</v>
      </c>
      <c r="D78" s="32"/>
      <c r="E78" s="32"/>
    </row>
    <row r="79" spans="1:5" x14ac:dyDescent="0.35">
      <c r="A79" t="s">
        <v>163</v>
      </c>
      <c r="B79">
        <v>5</v>
      </c>
      <c r="C79" s="11">
        <v>3</v>
      </c>
      <c r="D79" s="32"/>
      <c r="E79" s="32"/>
    </row>
    <row r="80" spans="1:5" x14ac:dyDescent="0.35">
      <c r="A80" t="s">
        <v>164</v>
      </c>
      <c r="B80">
        <v>0</v>
      </c>
      <c r="C80" s="11">
        <v>1</v>
      </c>
      <c r="D80" s="32"/>
      <c r="E80" s="32"/>
    </row>
    <row r="81" spans="1:5" x14ac:dyDescent="0.35">
      <c r="A81" t="s">
        <v>165</v>
      </c>
      <c r="B81">
        <v>5</v>
      </c>
      <c r="C81" s="11">
        <v>3</v>
      </c>
      <c r="D81" s="32"/>
      <c r="E81" s="32"/>
    </row>
    <row r="82" spans="1:5" x14ac:dyDescent="0.35">
      <c r="A82" t="s">
        <v>166</v>
      </c>
      <c r="B82">
        <v>5</v>
      </c>
      <c r="C82" s="11">
        <v>3</v>
      </c>
      <c r="D82" s="32"/>
      <c r="E82" s="32"/>
    </row>
    <row r="83" spans="1:5" x14ac:dyDescent="0.35">
      <c r="A83" t="s">
        <v>167</v>
      </c>
      <c r="B83">
        <v>5</v>
      </c>
      <c r="C83" s="11">
        <v>3</v>
      </c>
      <c r="D83" s="32"/>
      <c r="E83" s="32"/>
    </row>
    <row r="84" spans="1:5" x14ac:dyDescent="0.35">
      <c r="A84" t="s">
        <v>168</v>
      </c>
      <c r="B84">
        <v>5</v>
      </c>
      <c r="C84" s="11">
        <v>3</v>
      </c>
      <c r="D84" s="32"/>
      <c r="E84" s="32"/>
    </row>
    <row r="85" spans="1:5" x14ac:dyDescent="0.35">
      <c r="A85" t="s">
        <v>169</v>
      </c>
      <c r="B85">
        <v>5</v>
      </c>
      <c r="C85" s="11">
        <v>3</v>
      </c>
      <c r="D85" s="32"/>
      <c r="E85" s="32"/>
    </row>
    <row r="86" spans="1:5" x14ac:dyDescent="0.35">
      <c r="A86" t="s">
        <v>170</v>
      </c>
      <c r="B86">
        <v>0</v>
      </c>
      <c r="C86" s="11">
        <v>1</v>
      </c>
      <c r="D86" s="32"/>
      <c r="E86" s="32"/>
    </row>
    <row r="87" spans="1:5" x14ac:dyDescent="0.35">
      <c r="A87" t="s">
        <v>171</v>
      </c>
      <c r="B87">
        <v>5</v>
      </c>
      <c r="C87" s="11">
        <v>3</v>
      </c>
      <c r="D87" s="32"/>
      <c r="E87" s="32"/>
    </row>
    <row r="88" spans="1:5" x14ac:dyDescent="0.35">
      <c r="A88" t="s">
        <v>172</v>
      </c>
      <c r="B88">
        <v>5</v>
      </c>
      <c r="C88" s="11">
        <v>3</v>
      </c>
      <c r="D88" s="32"/>
      <c r="E88" s="32"/>
    </row>
    <row r="89" spans="1:5" x14ac:dyDescent="0.35">
      <c r="A89" t="s">
        <v>173</v>
      </c>
      <c r="B89">
        <v>0</v>
      </c>
      <c r="C89" s="11">
        <v>1</v>
      </c>
      <c r="D89" s="32"/>
      <c r="E89" s="32"/>
    </row>
    <row r="90" spans="1:5" x14ac:dyDescent="0.35">
      <c r="A90" t="s">
        <v>174</v>
      </c>
      <c r="B90">
        <v>10</v>
      </c>
      <c r="C90" s="11">
        <v>5</v>
      </c>
      <c r="D90" s="32"/>
      <c r="E90" s="32"/>
    </row>
    <row r="91" spans="1:5" x14ac:dyDescent="0.35">
      <c r="A91" t="s">
        <v>175</v>
      </c>
      <c r="B91">
        <v>5</v>
      </c>
      <c r="C91" s="11">
        <v>3</v>
      </c>
      <c r="D91" s="32"/>
      <c r="E91" s="32"/>
    </row>
    <row r="92" spans="1:5" x14ac:dyDescent="0.35">
      <c r="A92" t="s">
        <v>176</v>
      </c>
      <c r="B92">
        <v>0</v>
      </c>
      <c r="C92" s="11">
        <v>1</v>
      </c>
      <c r="D92" s="32"/>
      <c r="E92" s="32"/>
    </row>
    <row r="93" spans="1:5" x14ac:dyDescent="0.35">
      <c r="A93" t="s">
        <v>177</v>
      </c>
      <c r="B93">
        <v>0</v>
      </c>
      <c r="C93" s="11">
        <v>1</v>
      </c>
      <c r="D93" s="32"/>
      <c r="E93" s="32"/>
    </row>
    <row r="94" spans="1:5" x14ac:dyDescent="0.35">
      <c r="A94" t="s">
        <v>178</v>
      </c>
      <c r="B94">
        <v>5</v>
      </c>
      <c r="C94" s="11">
        <v>3</v>
      </c>
      <c r="D94" s="33">
        <f>AVERAGE(B94)</f>
        <v>5</v>
      </c>
      <c r="E94" s="33">
        <f>AVERAGE(C94)</f>
        <v>3</v>
      </c>
    </row>
    <row r="95" spans="1:5" x14ac:dyDescent="0.35">
      <c r="A95" t="s">
        <v>179</v>
      </c>
      <c r="B95">
        <v>0</v>
      </c>
      <c r="C95" s="11">
        <v>1</v>
      </c>
      <c r="D95" s="32">
        <f>AVERAGE(B95:B108)</f>
        <v>5</v>
      </c>
      <c r="E95" s="32">
        <f>AVERAGE(C95:C108)</f>
        <v>3</v>
      </c>
    </row>
    <row r="96" spans="1:5" x14ac:dyDescent="0.35">
      <c r="A96" t="s">
        <v>180</v>
      </c>
      <c r="B96">
        <v>5</v>
      </c>
      <c r="C96" s="11">
        <v>3</v>
      </c>
      <c r="D96" s="32"/>
      <c r="E96" s="32"/>
    </row>
    <row r="97" spans="1:5" x14ac:dyDescent="0.35">
      <c r="A97" t="s">
        <v>181</v>
      </c>
      <c r="B97">
        <v>10</v>
      </c>
      <c r="C97" s="11">
        <v>5</v>
      </c>
      <c r="D97" s="32"/>
      <c r="E97" s="32"/>
    </row>
    <row r="98" spans="1:5" x14ac:dyDescent="0.35">
      <c r="A98" t="s">
        <v>182</v>
      </c>
      <c r="B98">
        <v>5</v>
      </c>
      <c r="C98" s="11">
        <v>3</v>
      </c>
      <c r="D98" s="32"/>
      <c r="E98" s="32"/>
    </row>
    <row r="99" spans="1:5" x14ac:dyDescent="0.35">
      <c r="A99" t="s">
        <v>183</v>
      </c>
      <c r="B99">
        <v>10</v>
      </c>
      <c r="C99" s="11">
        <v>5</v>
      </c>
      <c r="D99" s="32"/>
      <c r="E99" s="32"/>
    </row>
    <row r="100" spans="1:5" x14ac:dyDescent="0.35">
      <c r="A100" t="s">
        <v>184</v>
      </c>
      <c r="B100">
        <v>5</v>
      </c>
      <c r="C100" s="11">
        <v>3</v>
      </c>
      <c r="D100" s="32"/>
      <c r="E100" s="32"/>
    </row>
    <row r="101" spans="1:5" x14ac:dyDescent="0.35">
      <c r="A101" t="s">
        <v>185</v>
      </c>
      <c r="B101">
        <v>5</v>
      </c>
      <c r="C101" s="11">
        <v>3</v>
      </c>
      <c r="D101" s="32"/>
      <c r="E101" s="32"/>
    </row>
    <row r="102" spans="1:5" x14ac:dyDescent="0.35">
      <c r="A102" t="s">
        <v>186</v>
      </c>
      <c r="B102">
        <v>5</v>
      </c>
      <c r="C102" s="11">
        <v>3</v>
      </c>
      <c r="D102" s="32"/>
      <c r="E102" s="32"/>
    </row>
    <row r="103" spans="1:5" x14ac:dyDescent="0.35">
      <c r="A103" t="s">
        <v>187</v>
      </c>
      <c r="B103">
        <v>5</v>
      </c>
      <c r="C103" s="11">
        <v>3</v>
      </c>
      <c r="D103" s="32"/>
      <c r="E103" s="32"/>
    </row>
    <row r="104" spans="1:5" x14ac:dyDescent="0.35">
      <c r="A104" t="s">
        <v>188</v>
      </c>
      <c r="B104">
        <v>5</v>
      </c>
      <c r="C104" s="11">
        <v>3</v>
      </c>
      <c r="D104" s="32"/>
      <c r="E104" s="32"/>
    </row>
    <row r="105" spans="1:5" x14ac:dyDescent="0.35">
      <c r="A105" t="s">
        <v>189</v>
      </c>
      <c r="B105">
        <v>5</v>
      </c>
      <c r="C105" s="11">
        <v>3</v>
      </c>
      <c r="D105" s="32"/>
      <c r="E105" s="32"/>
    </row>
    <row r="106" spans="1:5" x14ac:dyDescent="0.35">
      <c r="A106" t="s">
        <v>190</v>
      </c>
      <c r="B106">
        <v>0</v>
      </c>
      <c r="C106" s="11">
        <v>1</v>
      </c>
      <c r="D106" s="32"/>
      <c r="E106" s="32"/>
    </row>
    <row r="107" spans="1:5" x14ac:dyDescent="0.35">
      <c r="A107" t="s">
        <v>191</v>
      </c>
      <c r="B107">
        <v>0</v>
      </c>
      <c r="C107" s="11">
        <v>1</v>
      </c>
      <c r="D107" s="32"/>
      <c r="E107" s="32"/>
    </row>
    <row r="108" spans="1:5" x14ac:dyDescent="0.35">
      <c r="A108" t="s">
        <v>192</v>
      </c>
      <c r="B108">
        <v>10</v>
      </c>
      <c r="C108" s="11">
        <v>5</v>
      </c>
      <c r="D108" s="32"/>
      <c r="E108" s="32"/>
    </row>
    <row r="109" spans="1:5" x14ac:dyDescent="0.35">
      <c r="A109" t="s">
        <v>193</v>
      </c>
      <c r="B109">
        <v>5</v>
      </c>
      <c r="C109" s="11">
        <v>3</v>
      </c>
      <c r="D109" s="32">
        <f>AVERAGE(B109:B128)</f>
        <v>5.25</v>
      </c>
      <c r="E109" s="32">
        <f>AVERAGE(C109:C128)</f>
        <v>3.1</v>
      </c>
    </row>
    <row r="110" spans="1:5" x14ac:dyDescent="0.35">
      <c r="A110" t="s">
        <v>194</v>
      </c>
      <c r="B110">
        <v>0</v>
      </c>
      <c r="C110" s="11">
        <v>1</v>
      </c>
      <c r="D110" s="32"/>
      <c r="E110" s="32"/>
    </row>
    <row r="111" spans="1:5" x14ac:dyDescent="0.35">
      <c r="A111" t="s">
        <v>195</v>
      </c>
      <c r="B111">
        <v>10</v>
      </c>
      <c r="C111" s="11">
        <v>5</v>
      </c>
      <c r="D111" s="32"/>
      <c r="E111" s="32"/>
    </row>
    <row r="112" spans="1:5" x14ac:dyDescent="0.35">
      <c r="A112" t="s">
        <v>196</v>
      </c>
      <c r="B112">
        <v>5</v>
      </c>
      <c r="C112" s="11">
        <v>3</v>
      </c>
      <c r="D112" s="32"/>
      <c r="E112" s="32"/>
    </row>
    <row r="113" spans="1:5" x14ac:dyDescent="0.35">
      <c r="A113" t="s">
        <v>197</v>
      </c>
      <c r="B113">
        <v>5</v>
      </c>
      <c r="C113" s="11">
        <v>3</v>
      </c>
      <c r="D113" s="32"/>
      <c r="E113" s="32"/>
    </row>
    <row r="114" spans="1:5" x14ac:dyDescent="0.35">
      <c r="A114" t="s">
        <v>198</v>
      </c>
      <c r="B114">
        <v>10</v>
      </c>
      <c r="C114" s="11">
        <v>5</v>
      </c>
      <c r="D114" s="32"/>
      <c r="E114" s="32"/>
    </row>
    <row r="115" spans="1:5" x14ac:dyDescent="0.35">
      <c r="A115" t="s">
        <v>199</v>
      </c>
      <c r="B115">
        <v>0</v>
      </c>
      <c r="C115" s="11">
        <v>1</v>
      </c>
      <c r="D115" s="32"/>
      <c r="E115" s="32"/>
    </row>
    <row r="116" spans="1:5" x14ac:dyDescent="0.35">
      <c r="A116" t="s">
        <v>200</v>
      </c>
      <c r="B116">
        <v>5</v>
      </c>
      <c r="C116" s="11">
        <v>3</v>
      </c>
      <c r="D116" s="32"/>
      <c r="E116" s="32"/>
    </row>
    <row r="117" spans="1:5" x14ac:dyDescent="0.35">
      <c r="A117" t="s">
        <v>201</v>
      </c>
      <c r="B117">
        <v>0</v>
      </c>
      <c r="C117" s="11">
        <v>1</v>
      </c>
      <c r="D117" s="32"/>
      <c r="E117" s="32"/>
    </row>
    <row r="118" spans="1:5" x14ac:dyDescent="0.35">
      <c r="A118" t="s">
        <v>202</v>
      </c>
      <c r="B118">
        <v>10</v>
      </c>
      <c r="C118" s="11">
        <v>5</v>
      </c>
      <c r="D118" s="32"/>
      <c r="E118" s="32"/>
    </row>
    <row r="119" spans="1:5" x14ac:dyDescent="0.35">
      <c r="A119" t="s">
        <v>203</v>
      </c>
      <c r="B119">
        <v>5</v>
      </c>
      <c r="C119" s="11">
        <v>3</v>
      </c>
      <c r="D119" s="32"/>
      <c r="E119" s="32"/>
    </row>
    <row r="120" spans="1:5" x14ac:dyDescent="0.35">
      <c r="A120" t="s">
        <v>204</v>
      </c>
      <c r="B120">
        <v>0</v>
      </c>
      <c r="C120" s="11">
        <v>1</v>
      </c>
      <c r="D120" s="32"/>
      <c r="E120" s="32"/>
    </row>
    <row r="121" spans="1:5" x14ac:dyDescent="0.35">
      <c r="A121" t="s">
        <v>205</v>
      </c>
      <c r="B121">
        <v>10</v>
      </c>
      <c r="C121" s="11">
        <v>5</v>
      </c>
      <c r="D121" s="32"/>
      <c r="E121" s="32"/>
    </row>
    <row r="122" spans="1:5" x14ac:dyDescent="0.35">
      <c r="A122" t="s">
        <v>206</v>
      </c>
      <c r="B122">
        <v>5</v>
      </c>
      <c r="C122" s="11">
        <v>3</v>
      </c>
      <c r="D122" s="32"/>
      <c r="E122" s="32"/>
    </row>
    <row r="123" spans="1:5" x14ac:dyDescent="0.35">
      <c r="A123" t="s">
        <v>207</v>
      </c>
      <c r="B123">
        <v>5</v>
      </c>
      <c r="C123" s="11">
        <v>3</v>
      </c>
      <c r="D123" s="32"/>
      <c r="E123" s="32"/>
    </row>
    <row r="124" spans="1:5" x14ac:dyDescent="0.35">
      <c r="A124" t="s">
        <v>208</v>
      </c>
      <c r="B124">
        <v>10</v>
      </c>
      <c r="C124" s="11">
        <v>5</v>
      </c>
      <c r="D124" s="32"/>
      <c r="E124" s="32"/>
    </row>
    <row r="125" spans="1:5" x14ac:dyDescent="0.35">
      <c r="A125" t="s">
        <v>209</v>
      </c>
      <c r="B125">
        <v>10</v>
      </c>
      <c r="C125" s="11">
        <v>5</v>
      </c>
      <c r="D125" s="32"/>
      <c r="E125" s="32"/>
    </row>
    <row r="126" spans="1:5" x14ac:dyDescent="0.35">
      <c r="A126" t="s">
        <v>210</v>
      </c>
      <c r="B126">
        <v>5</v>
      </c>
      <c r="C126" s="11">
        <v>3</v>
      </c>
      <c r="D126" s="32"/>
      <c r="E126" s="32"/>
    </row>
    <row r="127" spans="1:5" x14ac:dyDescent="0.35">
      <c r="A127" t="s">
        <v>211</v>
      </c>
      <c r="B127">
        <v>0</v>
      </c>
      <c r="C127" s="11">
        <v>1</v>
      </c>
      <c r="D127" s="32"/>
      <c r="E127" s="32"/>
    </row>
    <row r="128" spans="1:5" x14ac:dyDescent="0.35">
      <c r="A128" t="s">
        <v>212</v>
      </c>
      <c r="B128">
        <v>5</v>
      </c>
      <c r="C128" s="11">
        <v>3</v>
      </c>
      <c r="D128" s="32"/>
      <c r="E128" s="32"/>
    </row>
    <row r="129" spans="1:5" x14ac:dyDescent="0.35">
      <c r="A129" t="s">
        <v>40</v>
      </c>
      <c r="B129">
        <v>5</v>
      </c>
      <c r="C129" s="11">
        <v>3</v>
      </c>
      <c r="D129" s="32">
        <f>AVERAGE(B129:B132)</f>
        <v>8.75</v>
      </c>
      <c r="E129" s="32">
        <f>AVERAGE(C129:C132)</f>
        <v>4.5</v>
      </c>
    </row>
    <row r="130" spans="1:5" x14ac:dyDescent="0.35">
      <c r="A130" t="s">
        <v>213</v>
      </c>
      <c r="B130">
        <v>10</v>
      </c>
      <c r="C130" s="11">
        <v>5</v>
      </c>
      <c r="D130" s="32"/>
      <c r="E130" s="32"/>
    </row>
    <row r="131" spans="1:5" x14ac:dyDescent="0.35">
      <c r="A131" t="s">
        <v>214</v>
      </c>
      <c r="B131">
        <v>10</v>
      </c>
      <c r="C131" s="11">
        <v>5</v>
      </c>
      <c r="D131" s="32"/>
      <c r="E131" s="32"/>
    </row>
    <row r="132" spans="1:5" x14ac:dyDescent="0.35">
      <c r="A132" t="s">
        <v>215</v>
      </c>
      <c r="B132">
        <v>10</v>
      </c>
      <c r="C132" s="11">
        <v>5</v>
      </c>
      <c r="D132" s="32"/>
      <c r="E132" s="32"/>
    </row>
    <row r="133" spans="1:5" x14ac:dyDescent="0.35">
      <c r="A133" t="s">
        <v>216</v>
      </c>
      <c r="B133">
        <v>0</v>
      </c>
      <c r="C133" s="11">
        <v>1</v>
      </c>
      <c r="D133" s="32">
        <f>AVERAGE(B133:B135)</f>
        <v>3.3333333333333335</v>
      </c>
      <c r="E133" s="32">
        <f>AVERAGE(C133:C135)</f>
        <v>2.3333333333333335</v>
      </c>
    </row>
    <row r="134" spans="1:5" x14ac:dyDescent="0.35">
      <c r="A134" t="s">
        <v>42</v>
      </c>
      <c r="B134">
        <v>10</v>
      </c>
      <c r="C134" s="11">
        <v>5</v>
      </c>
      <c r="D134" s="32"/>
      <c r="E134" s="32"/>
    </row>
    <row r="135" spans="1:5" x14ac:dyDescent="0.35">
      <c r="A135" t="s">
        <v>217</v>
      </c>
      <c r="B135">
        <v>0</v>
      </c>
      <c r="C135" s="11">
        <v>1</v>
      </c>
      <c r="D135" s="32"/>
      <c r="E135" s="32"/>
    </row>
    <row r="136" spans="1:5" x14ac:dyDescent="0.35">
      <c r="A136" t="s">
        <v>43</v>
      </c>
      <c r="B136">
        <v>0</v>
      </c>
      <c r="C136" s="11">
        <v>1</v>
      </c>
      <c r="D136" s="32">
        <f>AVERAGE(B137:B138)</f>
        <v>2.5</v>
      </c>
      <c r="E136" s="32">
        <f>AVERAGE(C137:C138)</f>
        <v>2</v>
      </c>
    </row>
    <row r="137" spans="1:5" x14ac:dyDescent="0.35">
      <c r="A137" t="s">
        <v>218</v>
      </c>
      <c r="B137">
        <v>5</v>
      </c>
      <c r="C137" s="11">
        <v>3</v>
      </c>
      <c r="D137" s="32"/>
      <c r="E137" s="32"/>
    </row>
    <row r="138" spans="1:5" x14ac:dyDescent="0.35">
      <c r="A138" t="s">
        <v>46</v>
      </c>
      <c r="B138">
        <v>0</v>
      </c>
      <c r="C138" s="11">
        <v>1</v>
      </c>
      <c r="D138" s="32">
        <f>AVERAGE(B138:B149)</f>
        <v>4.166666666666667</v>
      </c>
      <c r="E138" s="32">
        <f>AVERAGE(C138:C149)</f>
        <v>2.6666666666666665</v>
      </c>
    </row>
    <row r="139" spans="1:5" x14ac:dyDescent="0.35">
      <c r="A139" t="s">
        <v>219</v>
      </c>
      <c r="B139">
        <v>5</v>
      </c>
      <c r="C139" s="11">
        <v>3</v>
      </c>
      <c r="D139" s="32"/>
      <c r="E139" s="32"/>
    </row>
    <row r="140" spans="1:5" x14ac:dyDescent="0.35">
      <c r="A140" t="s">
        <v>220</v>
      </c>
      <c r="B140">
        <v>0</v>
      </c>
      <c r="C140" s="11">
        <v>1</v>
      </c>
      <c r="D140" s="32"/>
      <c r="E140" s="32"/>
    </row>
    <row r="141" spans="1:5" x14ac:dyDescent="0.35">
      <c r="A141" t="s">
        <v>221</v>
      </c>
      <c r="B141">
        <v>0</v>
      </c>
      <c r="C141" s="11">
        <v>1</v>
      </c>
      <c r="D141" s="32"/>
      <c r="E141" s="32"/>
    </row>
    <row r="142" spans="1:5" x14ac:dyDescent="0.35">
      <c r="A142" t="s">
        <v>222</v>
      </c>
      <c r="B142">
        <v>10</v>
      </c>
      <c r="C142" s="11">
        <v>5</v>
      </c>
      <c r="D142" s="32"/>
      <c r="E142" s="32"/>
    </row>
    <row r="143" spans="1:5" x14ac:dyDescent="0.35">
      <c r="A143" t="s">
        <v>223</v>
      </c>
      <c r="B143">
        <v>0</v>
      </c>
      <c r="C143" s="11">
        <v>1</v>
      </c>
      <c r="D143" s="32"/>
      <c r="E143" s="32"/>
    </row>
    <row r="144" spans="1:5" x14ac:dyDescent="0.35">
      <c r="A144" t="s">
        <v>224</v>
      </c>
      <c r="B144">
        <v>5</v>
      </c>
      <c r="C144" s="11">
        <v>3</v>
      </c>
      <c r="D144" s="32"/>
      <c r="E144" s="32"/>
    </row>
    <row r="145" spans="1:5" x14ac:dyDescent="0.35">
      <c r="A145" t="s">
        <v>225</v>
      </c>
      <c r="B145">
        <v>10</v>
      </c>
      <c r="C145" s="11">
        <v>5</v>
      </c>
      <c r="D145" s="32"/>
      <c r="E145" s="32"/>
    </row>
    <row r="146" spans="1:5" x14ac:dyDescent="0.35">
      <c r="A146" t="s">
        <v>226</v>
      </c>
      <c r="B146">
        <v>5</v>
      </c>
      <c r="C146" s="11">
        <v>3</v>
      </c>
      <c r="D146" s="32"/>
      <c r="E146" s="32"/>
    </row>
    <row r="147" spans="1:5" x14ac:dyDescent="0.35">
      <c r="A147" t="s">
        <v>227</v>
      </c>
      <c r="B147">
        <v>5</v>
      </c>
      <c r="C147" s="11">
        <v>3</v>
      </c>
      <c r="D147" s="32"/>
      <c r="E147" s="32"/>
    </row>
    <row r="148" spans="1:5" x14ac:dyDescent="0.35">
      <c r="A148" t="s">
        <v>228</v>
      </c>
      <c r="B148">
        <v>5</v>
      </c>
      <c r="C148" s="11">
        <v>3</v>
      </c>
      <c r="D148" s="32"/>
      <c r="E148" s="32"/>
    </row>
    <row r="149" spans="1:5" x14ac:dyDescent="0.35">
      <c r="A149" t="s">
        <v>229</v>
      </c>
      <c r="B149">
        <v>5</v>
      </c>
      <c r="C149" s="11">
        <v>3</v>
      </c>
      <c r="D149" s="32"/>
      <c r="E149" s="32"/>
    </row>
    <row r="150" spans="1:5" x14ac:dyDescent="0.35">
      <c r="A150" t="s">
        <v>230</v>
      </c>
      <c r="B150">
        <v>0</v>
      </c>
      <c r="C150" s="11">
        <v>1</v>
      </c>
      <c r="D150" s="32"/>
      <c r="E150" s="32"/>
    </row>
    <row r="151" spans="1:5" x14ac:dyDescent="0.35">
      <c r="A151" t="s">
        <v>231</v>
      </c>
      <c r="B151">
        <v>10</v>
      </c>
      <c r="C151" s="11">
        <v>5</v>
      </c>
      <c r="D151" s="32">
        <f>AVERAGE(B151:B152)</f>
        <v>5</v>
      </c>
      <c r="E151" s="32">
        <f>AVERAGE(C151:C152)</f>
        <v>3</v>
      </c>
    </row>
    <row r="152" spans="1:5" x14ac:dyDescent="0.35">
      <c r="A152" t="s">
        <v>232</v>
      </c>
      <c r="B152">
        <v>0</v>
      </c>
      <c r="C152" s="11">
        <v>1</v>
      </c>
      <c r="D152" s="32"/>
      <c r="E152" s="32"/>
    </row>
    <row r="153" spans="1:5" x14ac:dyDescent="0.35">
      <c r="A153" t="s">
        <v>233</v>
      </c>
      <c r="B153">
        <v>0</v>
      </c>
      <c r="C153" s="11">
        <v>1</v>
      </c>
      <c r="D153" s="32">
        <f>AVERAGE(B153:B186)</f>
        <v>5.9090909090909092</v>
      </c>
      <c r="E153" s="32">
        <f>AVERAGE(C153:C186)</f>
        <v>3.3636363636363638</v>
      </c>
    </row>
    <row r="154" spans="1:5" x14ac:dyDescent="0.35">
      <c r="A154" t="s">
        <v>234</v>
      </c>
      <c r="B154">
        <v>5</v>
      </c>
      <c r="C154" s="11">
        <v>3</v>
      </c>
      <c r="D154" s="32"/>
      <c r="E154" s="32"/>
    </row>
    <row r="155" spans="1:5" x14ac:dyDescent="0.35">
      <c r="A155" t="s">
        <v>235</v>
      </c>
      <c r="B155">
        <v>5</v>
      </c>
      <c r="C155" s="11">
        <v>3</v>
      </c>
      <c r="D155" s="32"/>
      <c r="E155" s="32"/>
    </row>
    <row r="156" spans="1:5" x14ac:dyDescent="0.35">
      <c r="A156" t="s">
        <v>236</v>
      </c>
      <c r="B156">
        <v>5</v>
      </c>
      <c r="C156" s="11">
        <v>3</v>
      </c>
      <c r="D156" s="32"/>
      <c r="E156" s="32"/>
    </row>
    <row r="157" spans="1:5" x14ac:dyDescent="0.35">
      <c r="A157" t="s">
        <v>237</v>
      </c>
      <c r="B157">
        <v>10</v>
      </c>
      <c r="C157" s="11">
        <v>5</v>
      </c>
      <c r="D157" s="32"/>
      <c r="E157" s="32"/>
    </row>
    <row r="158" spans="1:5" x14ac:dyDescent="0.35">
      <c r="A158" t="s">
        <v>238</v>
      </c>
      <c r="B158">
        <v>10</v>
      </c>
      <c r="C158" s="11">
        <v>5</v>
      </c>
      <c r="D158" s="32"/>
      <c r="E158" s="32"/>
    </row>
    <row r="159" spans="1:5" x14ac:dyDescent="0.35">
      <c r="A159" t="s">
        <v>239</v>
      </c>
      <c r="B159">
        <v>5</v>
      </c>
      <c r="C159" s="11">
        <v>3</v>
      </c>
      <c r="D159" s="32"/>
      <c r="E159" s="32"/>
    </row>
    <row r="160" spans="1:5" x14ac:dyDescent="0.35">
      <c r="A160" t="s">
        <v>240</v>
      </c>
      <c r="B160">
        <v>0</v>
      </c>
      <c r="C160" s="11">
        <v>1</v>
      </c>
      <c r="D160" s="32"/>
      <c r="E160" s="32"/>
    </row>
    <row r="161" spans="1:5" x14ac:dyDescent="0.35">
      <c r="A161" t="s">
        <v>241</v>
      </c>
      <c r="B161" t="s">
        <v>242</v>
      </c>
      <c r="D161" s="32"/>
      <c r="E161" s="32"/>
    </row>
    <row r="162" spans="1:5" x14ac:dyDescent="0.35">
      <c r="A162" t="s">
        <v>243</v>
      </c>
      <c r="B162">
        <v>5</v>
      </c>
      <c r="C162" s="11">
        <v>3</v>
      </c>
      <c r="D162" s="32"/>
      <c r="E162" s="32"/>
    </row>
    <row r="163" spans="1:5" x14ac:dyDescent="0.35">
      <c r="A163" t="s">
        <v>244</v>
      </c>
      <c r="B163">
        <v>10</v>
      </c>
      <c r="C163" s="11">
        <v>5</v>
      </c>
      <c r="D163" s="32"/>
      <c r="E163" s="32"/>
    </row>
    <row r="164" spans="1:5" x14ac:dyDescent="0.35">
      <c r="A164" t="s">
        <v>245</v>
      </c>
      <c r="B164">
        <v>0</v>
      </c>
      <c r="C164" s="11">
        <v>1</v>
      </c>
      <c r="D164" s="32"/>
      <c r="E164" s="32"/>
    </row>
    <row r="165" spans="1:5" x14ac:dyDescent="0.35">
      <c r="A165" t="s">
        <v>246</v>
      </c>
      <c r="B165">
        <v>10</v>
      </c>
      <c r="C165" s="11">
        <v>5</v>
      </c>
      <c r="D165" s="32"/>
      <c r="E165" s="32"/>
    </row>
    <row r="166" spans="1:5" x14ac:dyDescent="0.35">
      <c r="A166" t="s">
        <v>247</v>
      </c>
      <c r="B166">
        <v>10</v>
      </c>
      <c r="C166" s="11">
        <v>5</v>
      </c>
      <c r="D166" s="32"/>
      <c r="E166" s="32"/>
    </row>
    <row r="167" spans="1:5" x14ac:dyDescent="0.35">
      <c r="A167" t="s">
        <v>248</v>
      </c>
      <c r="B167">
        <v>10</v>
      </c>
      <c r="C167" s="11">
        <v>5</v>
      </c>
      <c r="D167" s="32"/>
      <c r="E167" s="32"/>
    </row>
    <row r="168" spans="1:5" x14ac:dyDescent="0.35">
      <c r="A168" t="s">
        <v>249</v>
      </c>
      <c r="B168">
        <v>10</v>
      </c>
      <c r="C168" s="11">
        <v>5</v>
      </c>
      <c r="D168" s="32"/>
      <c r="E168" s="32"/>
    </row>
    <row r="169" spans="1:5" x14ac:dyDescent="0.35">
      <c r="A169" t="s">
        <v>250</v>
      </c>
      <c r="B169">
        <v>0</v>
      </c>
      <c r="C169" s="11">
        <v>1</v>
      </c>
      <c r="D169" s="32"/>
      <c r="E169" s="32"/>
    </row>
    <row r="170" spans="1:5" x14ac:dyDescent="0.35">
      <c r="A170" t="s">
        <v>251</v>
      </c>
      <c r="B170">
        <v>10</v>
      </c>
      <c r="C170" s="11">
        <v>5</v>
      </c>
      <c r="D170" s="32"/>
      <c r="E170" s="32"/>
    </row>
    <row r="171" spans="1:5" x14ac:dyDescent="0.35">
      <c r="A171" t="s">
        <v>252</v>
      </c>
      <c r="B171">
        <v>5</v>
      </c>
      <c r="C171" s="11">
        <v>3</v>
      </c>
      <c r="D171" s="32"/>
      <c r="E171" s="32"/>
    </row>
    <row r="172" spans="1:5" x14ac:dyDescent="0.35">
      <c r="A172" t="s">
        <v>253</v>
      </c>
      <c r="B172">
        <v>0</v>
      </c>
      <c r="C172" s="11">
        <v>1</v>
      </c>
      <c r="D172" s="32"/>
      <c r="E172" s="32"/>
    </row>
    <row r="173" spans="1:5" x14ac:dyDescent="0.35">
      <c r="A173" t="s">
        <v>254</v>
      </c>
      <c r="B173">
        <v>5</v>
      </c>
      <c r="C173" s="11">
        <v>3</v>
      </c>
      <c r="D173" s="32"/>
      <c r="E173" s="32"/>
    </row>
    <row r="174" spans="1:5" x14ac:dyDescent="0.35">
      <c r="A174" t="s">
        <v>255</v>
      </c>
      <c r="B174">
        <v>5</v>
      </c>
      <c r="C174" s="11">
        <v>3</v>
      </c>
      <c r="D174" s="32"/>
      <c r="E174" s="32"/>
    </row>
    <row r="175" spans="1:5" x14ac:dyDescent="0.35">
      <c r="A175" t="s">
        <v>256</v>
      </c>
      <c r="B175">
        <v>10</v>
      </c>
      <c r="C175" s="11">
        <v>5</v>
      </c>
      <c r="D175" s="32"/>
      <c r="E175" s="32"/>
    </row>
    <row r="176" spans="1:5" x14ac:dyDescent="0.35">
      <c r="A176" t="s">
        <v>257</v>
      </c>
      <c r="B176">
        <v>5</v>
      </c>
      <c r="C176" s="11">
        <v>3</v>
      </c>
      <c r="D176" s="32"/>
      <c r="E176" s="32"/>
    </row>
    <row r="177" spans="1:5" x14ac:dyDescent="0.35">
      <c r="A177" t="s">
        <v>258</v>
      </c>
      <c r="B177">
        <v>10</v>
      </c>
      <c r="C177" s="11">
        <v>5</v>
      </c>
      <c r="D177" s="32"/>
      <c r="E177" s="32"/>
    </row>
    <row r="178" spans="1:5" x14ac:dyDescent="0.35">
      <c r="A178" t="s">
        <v>259</v>
      </c>
      <c r="B178">
        <v>5</v>
      </c>
      <c r="C178" s="11">
        <v>3</v>
      </c>
      <c r="D178" s="32"/>
      <c r="E178" s="32"/>
    </row>
    <row r="179" spans="1:5" x14ac:dyDescent="0.35">
      <c r="A179" t="s">
        <v>260</v>
      </c>
      <c r="B179">
        <v>10</v>
      </c>
      <c r="C179" s="11">
        <v>5</v>
      </c>
      <c r="D179" s="32"/>
      <c r="E179" s="32"/>
    </row>
    <row r="180" spans="1:5" x14ac:dyDescent="0.35">
      <c r="A180" t="s">
        <v>261</v>
      </c>
      <c r="B180">
        <v>5</v>
      </c>
      <c r="C180" s="11">
        <v>3</v>
      </c>
      <c r="D180" s="32"/>
      <c r="E180" s="32"/>
    </row>
    <row r="181" spans="1:5" x14ac:dyDescent="0.35">
      <c r="A181" t="s">
        <v>262</v>
      </c>
      <c r="B181">
        <v>0</v>
      </c>
      <c r="C181" s="11">
        <v>1</v>
      </c>
      <c r="D181" s="32"/>
      <c r="E181" s="32"/>
    </row>
    <row r="182" spans="1:5" x14ac:dyDescent="0.35">
      <c r="A182" t="s">
        <v>263</v>
      </c>
      <c r="B182">
        <v>5</v>
      </c>
      <c r="C182" s="11">
        <v>3</v>
      </c>
      <c r="D182" s="32"/>
      <c r="E182" s="32"/>
    </row>
    <row r="183" spans="1:5" x14ac:dyDescent="0.35">
      <c r="A183" t="s">
        <v>264</v>
      </c>
      <c r="B183">
        <v>0</v>
      </c>
      <c r="C183" s="11">
        <v>1</v>
      </c>
      <c r="D183" s="32"/>
      <c r="E183" s="32"/>
    </row>
    <row r="184" spans="1:5" x14ac:dyDescent="0.35">
      <c r="A184" t="s">
        <v>265</v>
      </c>
      <c r="B184">
        <v>10</v>
      </c>
      <c r="C184" s="11">
        <v>5</v>
      </c>
      <c r="D184" s="32"/>
      <c r="E184" s="32"/>
    </row>
    <row r="185" spans="1:5" x14ac:dyDescent="0.35">
      <c r="A185" t="s">
        <v>266</v>
      </c>
      <c r="B185">
        <v>5</v>
      </c>
      <c r="C185" s="11">
        <v>3</v>
      </c>
      <c r="D185" s="32"/>
      <c r="E185" s="32"/>
    </row>
    <row r="186" spans="1:5" x14ac:dyDescent="0.35">
      <c r="A186" t="s">
        <v>267</v>
      </c>
      <c r="B186">
        <v>10</v>
      </c>
      <c r="C186" s="11">
        <v>5</v>
      </c>
      <c r="D186" s="32"/>
      <c r="E186" s="32"/>
    </row>
    <row r="187" spans="1:5" x14ac:dyDescent="0.35">
      <c r="A187" t="s">
        <v>268</v>
      </c>
      <c r="B187">
        <v>10</v>
      </c>
      <c r="C187" s="11">
        <v>5</v>
      </c>
      <c r="D187" s="32">
        <f>AVERAGE(B187:B190)</f>
        <v>5</v>
      </c>
      <c r="E187" s="32">
        <f>AVERAGE(C187:C190)</f>
        <v>3</v>
      </c>
    </row>
    <row r="188" spans="1:5" x14ac:dyDescent="0.35">
      <c r="A188" t="s">
        <v>269</v>
      </c>
      <c r="B188">
        <v>5</v>
      </c>
      <c r="C188" s="11">
        <v>3</v>
      </c>
      <c r="D188" s="32"/>
      <c r="E188" s="32"/>
    </row>
    <row r="189" spans="1:5" x14ac:dyDescent="0.35">
      <c r="A189" t="s">
        <v>270</v>
      </c>
      <c r="B189">
        <v>0</v>
      </c>
      <c r="C189" s="11">
        <v>1</v>
      </c>
      <c r="D189" s="32"/>
      <c r="E189" s="32"/>
    </row>
    <row r="190" spans="1:5" x14ac:dyDescent="0.35">
      <c r="A190" t="s">
        <v>271</v>
      </c>
      <c r="B190">
        <v>5</v>
      </c>
      <c r="C190" s="11">
        <v>3</v>
      </c>
      <c r="D190" s="32"/>
      <c r="E190" s="32"/>
    </row>
    <row r="191" spans="1:5" x14ac:dyDescent="0.35">
      <c r="A191" t="s">
        <v>52</v>
      </c>
      <c r="B191">
        <v>10</v>
      </c>
      <c r="C191" s="11">
        <v>5</v>
      </c>
      <c r="D191" s="32">
        <f>AVERAGE(B191:B192)</f>
        <v>10</v>
      </c>
      <c r="E191" s="32">
        <f>AVERAGE(C191:C192)</f>
        <v>5</v>
      </c>
    </row>
    <row r="192" spans="1:5" x14ac:dyDescent="0.35">
      <c r="A192" t="s">
        <v>272</v>
      </c>
      <c r="B192">
        <v>10</v>
      </c>
      <c r="C192" s="11">
        <v>5</v>
      </c>
      <c r="D192" s="32"/>
      <c r="E192" s="32"/>
    </row>
    <row r="193" spans="1:5" x14ac:dyDescent="0.35">
      <c r="A193" t="s">
        <v>53</v>
      </c>
      <c r="B193">
        <v>5</v>
      </c>
      <c r="C193" s="11">
        <v>3</v>
      </c>
      <c r="D193" s="32">
        <f>AVERAGE(B193:B194)</f>
        <v>2.5</v>
      </c>
      <c r="E193" s="32">
        <f>AVERAGE(C193:C194)</f>
        <v>2</v>
      </c>
    </row>
    <row r="194" spans="1:5" x14ac:dyDescent="0.35">
      <c r="A194" t="s">
        <v>273</v>
      </c>
      <c r="B194">
        <v>0</v>
      </c>
      <c r="C194" s="11">
        <v>1</v>
      </c>
      <c r="D194" s="32"/>
      <c r="E194" s="32"/>
    </row>
    <row r="195" spans="1:5" x14ac:dyDescent="0.35">
      <c r="A195" t="s">
        <v>54</v>
      </c>
      <c r="B195">
        <v>10</v>
      </c>
      <c r="C195" s="11">
        <v>5</v>
      </c>
      <c r="D195" s="32">
        <f>AVERAGE(B195:B196)</f>
        <v>10</v>
      </c>
      <c r="E195" s="32">
        <f>AVERAGE(C195:C196)</f>
        <v>5</v>
      </c>
    </row>
    <row r="196" spans="1:5" x14ac:dyDescent="0.35">
      <c r="A196" t="s">
        <v>274</v>
      </c>
      <c r="B196">
        <v>10</v>
      </c>
      <c r="C196" s="11">
        <v>5</v>
      </c>
      <c r="D196" s="32"/>
      <c r="E196" s="32"/>
    </row>
    <row r="197" spans="1:5" x14ac:dyDescent="0.35">
      <c r="A197" t="s">
        <v>275</v>
      </c>
      <c r="B197">
        <v>5</v>
      </c>
      <c r="C197" s="11">
        <v>3</v>
      </c>
      <c r="D197" s="32">
        <f>AVERAGE(B197:B199)</f>
        <v>8.3333333333333339</v>
      </c>
      <c r="E197" s="32">
        <f>AVERAGE(C197:C199)</f>
        <v>4.333333333333333</v>
      </c>
    </row>
    <row r="198" spans="1:5" x14ac:dyDescent="0.35">
      <c r="A198" t="s">
        <v>276</v>
      </c>
      <c r="B198">
        <v>10</v>
      </c>
      <c r="C198" s="11">
        <v>5</v>
      </c>
      <c r="D198" s="32"/>
      <c r="E198" s="32"/>
    </row>
    <row r="199" spans="1:5" x14ac:dyDescent="0.35">
      <c r="A199" t="s">
        <v>277</v>
      </c>
      <c r="B199">
        <v>10</v>
      </c>
      <c r="C199" s="11">
        <v>5</v>
      </c>
      <c r="D199" s="32"/>
      <c r="E199" s="32"/>
    </row>
    <row r="200" spans="1:5" x14ac:dyDescent="0.35">
      <c r="A200" t="s">
        <v>278</v>
      </c>
      <c r="B200">
        <v>10</v>
      </c>
      <c r="C200" s="11">
        <v>5</v>
      </c>
      <c r="D200" s="32">
        <f>SUM(Tableau1[[#This Row],[Note Hautes rémunérations]])</f>
        <v>10</v>
      </c>
      <c r="E200" s="32">
        <f>SUM(Tableau1[[#This Row],[Nombres de salariés femmes parmi les plus hautes rému]])</f>
        <v>5</v>
      </c>
    </row>
    <row r="201" spans="1:5" x14ac:dyDescent="0.35">
      <c r="A201" t="s">
        <v>58</v>
      </c>
      <c r="B201">
        <v>5</v>
      </c>
      <c r="C201" s="11">
        <v>3</v>
      </c>
      <c r="D201" s="32">
        <f>AVERAGE(B201:B209)</f>
        <v>6.1111111111111107</v>
      </c>
      <c r="E201" s="32">
        <f>AVERAGE(C201:C209)</f>
        <v>3.4444444444444446</v>
      </c>
    </row>
    <row r="202" spans="1:5" x14ac:dyDescent="0.35">
      <c r="A202" t="s">
        <v>279</v>
      </c>
      <c r="B202">
        <v>5</v>
      </c>
      <c r="C202" s="11">
        <v>3</v>
      </c>
      <c r="D202" s="32"/>
      <c r="E202" s="32"/>
    </row>
    <row r="203" spans="1:5" x14ac:dyDescent="0.35">
      <c r="A203" t="s">
        <v>280</v>
      </c>
      <c r="B203">
        <v>0</v>
      </c>
      <c r="C203" s="11">
        <v>1</v>
      </c>
      <c r="D203" s="32"/>
      <c r="E203" s="32"/>
    </row>
    <row r="204" spans="1:5" x14ac:dyDescent="0.35">
      <c r="A204" t="s">
        <v>281</v>
      </c>
      <c r="B204">
        <v>5</v>
      </c>
      <c r="C204" s="11">
        <v>3</v>
      </c>
      <c r="D204" s="32"/>
      <c r="E204" s="32"/>
    </row>
    <row r="205" spans="1:5" x14ac:dyDescent="0.35">
      <c r="A205" t="s">
        <v>282</v>
      </c>
      <c r="B205">
        <v>10</v>
      </c>
      <c r="C205" s="11">
        <v>5</v>
      </c>
      <c r="D205" s="32"/>
      <c r="E205" s="32"/>
    </row>
    <row r="206" spans="1:5" x14ac:dyDescent="0.35">
      <c r="A206" t="s">
        <v>283</v>
      </c>
      <c r="B206">
        <v>10</v>
      </c>
      <c r="C206" s="11">
        <v>5</v>
      </c>
      <c r="D206" s="32"/>
      <c r="E206" s="32"/>
    </row>
    <row r="207" spans="1:5" x14ac:dyDescent="0.35">
      <c r="A207" t="s">
        <v>284</v>
      </c>
      <c r="B207">
        <v>10</v>
      </c>
      <c r="C207" s="11">
        <v>5</v>
      </c>
      <c r="D207" s="32"/>
      <c r="E207" s="32"/>
    </row>
    <row r="208" spans="1:5" x14ac:dyDescent="0.35">
      <c r="A208" t="s">
        <v>285</v>
      </c>
      <c r="B208">
        <v>5</v>
      </c>
      <c r="C208" s="11">
        <v>3</v>
      </c>
      <c r="D208" s="32"/>
      <c r="E208" s="32"/>
    </row>
    <row r="209" spans="1:5" x14ac:dyDescent="0.35">
      <c r="A209" t="s">
        <v>286</v>
      </c>
      <c r="B209">
        <v>5</v>
      </c>
      <c r="C209" s="11">
        <v>3</v>
      </c>
      <c r="D209" s="32"/>
      <c r="E209" s="32"/>
    </row>
    <row r="210" spans="1:5" x14ac:dyDescent="0.35">
      <c r="A210" t="s">
        <v>59</v>
      </c>
      <c r="B210">
        <v>5</v>
      </c>
      <c r="C210" s="11">
        <v>3</v>
      </c>
      <c r="D210" s="32">
        <f>AVERAGE(B210:B211)</f>
        <v>5</v>
      </c>
      <c r="E210" s="32">
        <f>AVERAGE(C210:C211)</f>
        <v>3</v>
      </c>
    </row>
    <row r="211" spans="1:5" x14ac:dyDescent="0.35">
      <c r="A211" t="s">
        <v>287</v>
      </c>
      <c r="B211">
        <v>5</v>
      </c>
      <c r="C211" s="11">
        <v>3</v>
      </c>
      <c r="D211" s="32"/>
      <c r="E211" s="32"/>
    </row>
    <row r="212" spans="1:5" x14ac:dyDescent="0.35">
      <c r="A212" t="s">
        <v>288</v>
      </c>
      <c r="B212">
        <v>5</v>
      </c>
      <c r="C212" s="11">
        <v>3</v>
      </c>
      <c r="D212" s="32">
        <f>AVERAGE(B212:B215)</f>
        <v>6.25</v>
      </c>
      <c r="E212" s="32">
        <f>AVERAGE(C212:C215)</f>
        <v>3.5</v>
      </c>
    </row>
    <row r="213" spans="1:5" x14ac:dyDescent="0.35">
      <c r="A213" t="s">
        <v>289</v>
      </c>
      <c r="B213">
        <v>10</v>
      </c>
      <c r="C213" s="11">
        <v>5</v>
      </c>
      <c r="D213" s="32"/>
      <c r="E213" s="32"/>
    </row>
    <row r="214" spans="1:5" x14ac:dyDescent="0.35">
      <c r="A214" t="s">
        <v>290</v>
      </c>
      <c r="B214">
        <v>5</v>
      </c>
      <c r="C214" s="11">
        <v>3</v>
      </c>
      <c r="D214" s="32"/>
      <c r="E214" s="32"/>
    </row>
    <row r="215" spans="1:5" x14ac:dyDescent="0.35">
      <c r="A215" t="s">
        <v>291</v>
      </c>
      <c r="B215">
        <v>5</v>
      </c>
      <c r="C215" s="11">
        <v>3</v>
      </c>
      <c r="D215" s="32"/>
      <c r="E215" s="32"/>
    </row>
    <row r="216" spans="1:5" x14ac:dyDescent="0.35">
      <c r="A216" t="s">
        <v>292</v>
      </c>
      <c r="B216">
        <v>10</v>
      </c>
      <c r="C216" s="11">
        <v>5</v>
      </c>
      <c r="D216" s="32">
        <f>AVERAGE(B216:B223)</f>
        <v>3.125</v>
      </c>
      <c r="E216" s="32">
        <f>AVERAGE(C216:C223)</f>
        <v>2.25</v>
      </c>
    </row>
    <row r="217" spans="1:5" x14ac:dyDescent="0.35">
      <c r="A217" t="s">
        <v>293</v>
      </c>
      <c r="B217">
        <v>5</v>
      </c>
      <c r="C217" s="11">
        <v>3</v>
      </c>
      <c r="D217" s="32"/>
      <c r="E217" s="32"/>
    </row>
    <row r="218" spans="1:5" x14ac:dyDescent="0.35">
      <c r="A218" t="s">
        <v>294</v>
      </c>
      <c r="B218">
        <v>5</v>
      </c>
      <c r="C218" s="11">
        <v>3</v>
      </c>
      <c r="D218" s="32"/>
      <c r="E218" s="32"/>
    </row>
    <row r="219" spans="1:5" x14ac:dyDescent="0.35">
      <c r="A219" t="s">
        <v>295</v>
      </c>
      <c r="B219">
        <v>0</v>
      </c>
      <c r="C219" s="11">
        <v>1</v>
      </c>
      <c r="D219" s="32"/>
      <c r="E219" s="32"/>
    </row>
    <row r="220" spans="1:5" x14ac:dyDescent="0.35">
      <c r="A220" t="s">
        <v>296</v>
      </c>
      <c r="B220">
        <v>0</v>
      </c>
      <c r="C220" s="11">
        <v>1</v>
      </c>
      <c r="D220" s="32"/>
      <c r="E220" s="32"/>
    </row>
    <row r="221" spans="1:5" x14ac:dyDescent="0.35">
      <c r="A221" t="s">
        <v>297</v>
      </c>
      <c r="B221">
        <v>0</v>
      </c>
      <c r="C221" s="11">
        <v>1</v>
      </c>
      <c r="D221" s="32"/>
      <c r="E221" s="32"/>
    </row>
    <row r="222" spans="1:5" x14ac:dyDescent="0.35">
      <c r="A222" t="s">
        <v>298</v>
      </c>
      <c r="B222">
        <v>0</v>
      </c>
      <c r="C222" s="11">
        <v>1</v>
      </c>
      <c r="D222" s="32"/>
      <c r="E222" s="32"/>
    </row>
    <row r="223" spans="1:5" x14ac:dyDescent="0.35">
      <c r="A223" t="s">
        <v>299</v>
      </c>
      <c r="B223">
        <v>5</v>
      </c>
      <c r="C223" s="11">
        <v>3</v>
      </c>
      <c r="D223" s="32"/>
      <c r="E223" s="32"/>
    </row>
    <row r="224" spans="1:5" x14ac:dyDescent="0.35">
      <c r="A224" t="s">
        <v>64</v>
      </c>
      <c r="B224">
        <v>0</v>
      </c>
      <c r="C224" s="11">
        <v>1</v>
      </c>
      <c r="D224" s="32">
        <f>AVERAGE(B224:B249)</f>
        <v>1.9230769230769231</v>
      </c>
      <c r="E224" s="32">
        <f>AVERAGE(C224:C249)</f>
        <v>1.7692307692307692</v>
      </c>
    </row>
    <row r="225" spans="1:5" x14ac:dyDescent="0.35">
      <c r="A225" t="s">
        <v>300</v>
      </c>
      <c r="B225">
        <v>0</v>
      </c>
      <c r="C225" s="11">
        <v>1</v>
      </c>
      <c r="D225" s="32"/>
      <c r="E225" s="32"/>
    </row>
    <row r="226" spans="1:5" x14ac:dyDescent="0.35">
      <c r="A226" t="s">
        <v>301</v>
      </c>
      <c r="B226">
        <v>5</v>
      </c>
      <c r="C226" s="11">
        <v>3</v>
      </c>
      <c r="D226" s="32"/>
      <c r="E226" s="32"/>
    </row>
    <row r="227" spans="1:5" x14ac:dyDescent="0.35">
      <c r="A227" t="s">
        <v>302</v>
      </c>
      <c r="B227">
        <v>0</v>
      </c>
      <c r="C227" s="11">
        <v>1</v>
      </c>
      <c r="D227" s="32"/>
      <c r="E227" s="32"/>
    </row>
    <row r="228" spans="1:5" x14ac:dyDescent="0.35">
      <c r="A228" t="s">
        <v>303</v>
      </c>
      <c r="B228">
        <v>0</v>
      </c>
      <c r="C228" s="11">
        <v>1</v>
      </c>
      <c r="D228" s="32"/>
      <c r="E228" s="32"/>
    </row>
    <row r="229" spans="1:5" x14ac:dyDescent="0.35">
      <c r="A229" t="s">
        <v>304</v>
      </c>
      <c r="B229">
        <v>0</v>
      </c>
      <c r="C229" s="11">
        <v>1</v>
      </c>
      <c r="D229" s="32"/>
      <c r="E229" s="32"/>
    </row>
    <row r="230" spans="1:5" x14ac:dyDescent="0.35">
      <c r="A230" t="s">
        <v>305</v>
      </c>
      <c r="B230">
        <v>0</v>
      </c>
      <c r="C230" s="11">
        <v>1</v>
      </c>
      <c r="D230" s="32"/>
      <c r="E230" s="32"/>
    </row>
    <row r="231" spans="1:5" x14ac:dyDescent="0.35">
      <c r="A231" t="s">
        <v>306</v>
      </c>
      <c r="B231">
        <v>5</v>
      </c>
      <c r="C231" s="11">
        <v>3</v>
      </c>
      <c r="D231" s="32"/>
      <c r="E231" s="32"/>
    </row>
    <row r="232" spans="1:5" x14ac:dyDescent="0.35">
      <c r="A232" t="s">
        <v>307</v>
      </c>
      <c r="B232">
        <v>0</v>
      </c>
      <c r="C232" s="11">
        <v>1</v>
      </c>
      <c r="D232" s="32"/>
      <c r="E232" s="32"/>
    </row>
    <row r="233" spans="1:5" x14ac:dyDescent="0.35">
      <c r="A233" t="s">
        <v>308</v>
      </c>
      <c r="B233">
        <v>0</v>
      </c>
      <c r="C233" s="11">
        <v>1</v>
      </c>
      <c r="D233" s="32"/>
      <c r="E233" s="32"/>
    </row>
    <row r="234" spans="1:5" x14ac:dyDescent="0.35">
      <c r="A234" t="s">
        <v>309</v>
      </c>
      <c r="B234">
        <v>5</v>
      </c>
      <c r="C234" s="11">
        <v>3</v>
      </c>
      <c r="D234" s="32"/>
      <c r="E234" s="32"/>
    </row>
    <row r="235" spans="1:5" x14ac:dyDescent="0.35">
      <c r="A235" t="s">
        <v>310</v>
      </c>
      <c r="B235">
        <v>5</v>
      </c>
      <c r="C235" s="11">
        <v>3</v>
      </c>
      <c r="D235" s="32"/>
      <c r="E235" s="32"/>
    </row>
    <row r="236" spans="1:5" x14ac:dyDescent="0.35">
      <c r="A236" t="s">
        <v>311</v>
      </c>
      <c r="B236">
        <v>5</v>
      </c>
      <c r="C236" s="11">
        <v>3</v>
      </c>
      <c r="D236" s="32"/>
      <c r="E236" s="32"/>
    </row>
    <row r="237" spans="1:5" x14ac:dyDescent="0.35">
      <c r="A237" t="s">
        <v>312</v>
      </c>
      <c r="B237">
        <v>5</v>
      </c>
      <c r="C237" s="11">
        <v>3</v>
      </c>
      <c r="D237" s="32"/>
      <c r="E237" s="32"/>
    </row>
    <row r="238" spans="1:5" x14ac:dyDescent="0.35">
      <c r="A238" t="s">
        <v>313</v>
      </c>
      <c r="B238">
        <v>0</v>
      </c>
      <c r="C238" s="11">
        <v>1</v>
      </c>
      <c r="D238" s="32"/>
      <c r="E238" s="32"/>
    </row>
    <row r="239" spans="1:5" x14ac:dyDescent="0.35">
      <c r="A239" t="s">
        <v>314</v>
      </c>
      <c r="B239">
        <v>5</v>
      </c>
      <c r="C239" s="11">
        <v>3</v>
      </c>
      <c r="D239" s="32"/>
      <c r="E239" s="32"/>
    </row>
    <row r="240" spans="1:5" x14ac:dyDescent="0.35">
      <c r="A240" t="s">
        <v>315</v>
      </c>
      <c r="B240">
        <v>5</v>
      </c>
      <c r="C240" s="11">
        <v>3</v>
      </c>
      <c r="D240" s="32"/>
      <c r="E240" s="32"/>
    </row>
    <row r="241" spans="1:5" x14ac:dyDescent="0.35">
      <c r="A241" t="s">
        <v>316</v>
      </c>
      <c r="B241">
        <v>0</v>
      </c>
      <c r="C241" s="11">
        <v>1</v>
      </c>
      <c r="D241" s="32"/>
      <c r="E241" s="32"/>
    </row>
    <row r="242" spans="1:5" x14ac:dyDescent="0.35">
      <c r="A242" t="s">
        <v>317</v>
      </c>
      <c r="B242">
        <v>0</v>
      </c>
      <c r="C242" s="11">
        <v>1</v>
      </c>
      <c r="D242" s="32"/>
      <c r="E242" s="32"/>
    </row>
    <row r="243" spans="1:5" x14ac:dyDescent="0.35">
      <c r="A243" t="s">
        <v>318</v>
      </c>
      <c r="B243">
        <v>0</v>
      </c>
      <c r="C243" s="11">
        <v>1</v>
      </c>
      <c r="D243" s="32"/>
      <c r="E243" s="32"/>
    </row>
    <row r="244" spans="1:5" x14ac:dyDescent="0.35">
      <c r="A244" t="s">
        <v>319</v>
      </c>
      <c r="B244">
        <v>0</v>
      </c>
      <c r="C244" s="11">
        <v>1</v>
      </c>
      <c r="D244" s="32"/>
      <c r="E244" s="32"/>
    </row>
    <row r="245" spans="1:5" x14ac:dyDescent="0.35">
      <c r="A245" t="s">
        <v>320</v>
      </c>
      <c r="B245">
        <v>0</v>
      </c>
      <c r="C245" s="11">
        <v>1</v>
      </c>
      <c r="D245" s="32"/>
      <c r="E245" s="32"/>
    </row>
    <row r="246" spans="1:5" x14ac:dyDescent="0.35">
      <c r="A246" t="s">
        <v>321</v>
      </c>
      <c r="B246">
        <v>0</v>
      </c>
      <c r="C246" s="11">
        <v>1</v>
      </c>
      <c r="D246" s="32"/>
      <c r="E246" s="32"/>
    </row>
    <row r="247" spans="1:5" x14ac:dyDescent="0.35">
      <c r="A247" t="s">
        <v>322</v>
      </c>
      <c r="B247">
        <v>5</v>
      </c>
      <c r="C247" s="11">
        <v>3</v>
      </c>
      <c r="D247" s="32"/>
      <c r="E247" s="32"/>
    </row>
    <row r="248" spans="1:5" x14ac:dyDescent="0.35">
      <c r="A248" t="s">
        <v>323</v>
      </c>
      <c r="B248">
        <v>5</v>
      </c>
      <c r="C248" s="11">
        <v>3</v>
      </c>
      <c r="D248" s="32"/>
      <c r="E248" s="32"/>
    </row>
    <row r="249" spans="1:5" x14ac:dyDescent="0.35">
      <c r="A249" t="s">
        <v>324</v>
      </c>
      <c r="B249">
        <v>0</v>
      </c>
      <c r="C249" s="11">
        <v>1</v>
      </c>
      <c r="D249" s="32"/>
      <c r="E249" s="32"/>
    </row>
    <row r="250" spans="1:5" x14ac:dyDescent="0.35">
      <c r="A250" t="s">
        <v>325</v>
      </c>
      <c r="B250">
        <v>5</v>
      </c>
      <c r="C250" s="11">
        <v>3</v>
      </c>
      <c r="D250" s="32">
        <f>AVERAGE(B250:B262)</f>
        <v>2.6923076923076925</v>
      </c>
      <c r="E250" s="32">
        <f>AVERAGE(C250:C262)</f>
        <v>2.0769230769230771</v>
      </c>
    </row>
    <row r="251" spans="1:5" x14ac:dyDescent="0.35">
      <c r="A251" t="s">
        <v>326</v>
      </c>
      <c r="B251">
        <v>5</v>
      </c>
      <c r="C251" s="11">
        <v>3</v>
      </c>
      <c r="D251" s="32"/>
      <c r="E251" s="32"/>
    </row>
    <row r="252" spans="1:5" x14ac:dyDescent="0.35">
      <c r="A252" t="s">
        <v>327</v>
      </c>
      <c r="B252">
        <v>0</v>
      </c>
      <c r="C252" s="11">
        <v>1</v>
      </c>
      <c r="D252" s="32"/>
      <c r="E252" s="32"/>
    </row>
    <row r="253" spans="1:5" x14ac:dyDescent="0.35">
      <c r="A253" t="s">
        <v>328</v>
      </c>
      <c r="B253">
        <v>0</v>
      </c>
      <c r="C253" s="11">
        <v>1</v>
      </c>
      <c r="D253" s="32"/>
      <c r="E253" s="32"/>
    </row>
    <row r="254" spans="1:5" x14ac:dyDescent="0.35">
      <c r="A254" t="s">
        <v>329</v>
      </c>
      <c r="B254">
        <v>0</v>
      </c>
      <c r="C254" s="11">
        <v>1</v>
      </c>
      <c r="D254" s="32"/>
      <c r="E254" s="32"/>
    </row>
    <row r="255" spans="1:5" x14ac:dyDescent="0.35">
      <c r="A255" t="s">
        <v>330</v>
      </c>
      <c r="B255">
        <v>0</v>
      </c>
      <c r="C255" s="11">
        <v>1</v>
      </c>
      <c r="D255" s="32"/>
      <c r="E255" s="32"/>
    </row>
    <row r="256" spans="1:5" x14ac:dyDescent="0.35">
      <c r="A256" t="s">
        <v>331</v>
      </c>
      <c r="B256">
        <v>0</v>
      </c>
      <c r="C256" s="11">
        <v>1</v>
      </c>
      <c r="D256" s="32"/>
      <c r="E256" s="32"/>
    </row>
    <row r="257" spans="1:5" x14ac:dyDescent="0.35">
      <c r="A257" t="s">
        <v>332</v>
      </c>
      <c r="B257">
        <v>0</v>
      </c>
      <c r="C257" s="11">
        <v>1</v>
      </c>
      <c r="D257" s="32"/>
      <c r="E257" s="32"/>
    </row>
    <row r="258" spans="1:5" x14ac:dyDescent="0.35">
      <c r="A258" t="s">
        <v>333</v>
      </c>
      <c r="B258">
        <v>5</v>
      </c>
      <c r="C258" s="11">
        <v>3</v>
      </c>
      <c r="D258" s="32"/>
      <c r="E258" s="32"/>
    </row>
    <row r="259" spans="1:5" x14ac:dyDescent="0.35">
      <c r="A259" t="s">
        <v>334</v>
      </c>
      <c r="B259">
        <v>10</v>
      </c>
      <c r="C259" s="11">
        <v>5</v>
      </c>
      <c r="D259" s="32"/>
      <c r="E259" s="32"/>
    </row>
    <row r="260" spans="1:5" x14ac:dyDescent="0.35">
      <c r="A260" t="s">
        <v>335</v>
      </c>
      <c r="B260">
        <v>0</v>
      </c>
      <c r="C260" s="11">
        <v>1</v>
      </c>
      <c r="D260" s="32"/>
      <c r="E260" s="32"/>
    </row>
    <row r="261" spans="1:5" x14ac:dyDescent="0.35">
      <c r="A261" t="s">
        <v>336</v>
      </c>
      <c r="B261">
        <v>5</v>
      </c>
      <c r="C261" s="11">
        <v>3</v>
      </c>
      <c r="D261" s="32"/>
      <c r="E261" s="32"/>
    </row>
    <row r="262" spans="1:5" x14ac:dyDescent="0.35">
      <c r="A262" t="s">
        <v>337</v>
      </c>
      <c r="B262">
        <v>5</v>
      </c>
      <c r="C262" s="11">
        <v>3</v>
      </c>
      <c r="D262" s="32"/>
      <c r="E262" s="32"/>
    </row>
    <row r="263" spans="1:5" x14ac:dyDescent="0.35">
      <c r="A263" t="s">
        <v>338</v>
      </c>
      <c r="B263">
        <v>5</v>
      </c>
      <c r="C263" s="11">
        <v>3</v>
      </c>
      <c r="D263" s="32">
        <f>AVERAGE(B263:B266)</f>
        <v>6.25</v>
      </c>
      <c r="E263" s="32">
        <f>AVERAGE(C263:C266)</f>
        <v>3.5</v>
      </c>
    </row>
    <row r="264" spans="1:5" x14ac:dyDescent="0.35">
      <c r="A264" t="s">
        <v>339</v>
      </c>
      <c r="B264">
        <v>10</v>
      </c>
      <c r="C264" s="11">
        <v>5</v>
      </c>
      <c r="D264" s="32"/>
      <c r="E264" s="32"/>
    </row>
    <row r="265" spans="1:5" x14ac:dyDescent="0.35">
      <c r="A265" t="s">
        <v>340</v>
      </c>
      <c r="B265">
        <v>5</v>
      </c>
      <c r="C265" s="11">
        <v>3</v>
      </c>
      <c r="D265" s="32"/>
      <c r="E265" s="32"/>
    </row>
    <row r="266" spans="1:5" x14ac:dyDescent="0.35">
      <c r="A266" t="s">
        <v>341</v>
      </c>
      <c r="B266">
        <v>5</v>
      </c>
      <c r="C266" s="11">
        <v>3</v>
      </c>
      <c r="D266" s="32"/>
      <c r="E266" s="32"/>
    </row>
    <row r="267" spans="1:5" x14ac:dyDescent="0.35">
      <c r="A267" t="s">
        <v>342</v>
      </c>
      <c r="B267">
        <v>0</v>
      </c>
      <c r="C267" s="11">
        <v>1</v>
      </c>
      <c r="D267" s="32">
        <f>AVERAGE(B267:B274)</f>
        <v>2.5</v>
      </c>
      <c r="E267" s="32">
        <f>AVERAGE(C267:C274)</f>
        <v>2</v>
      </c>
    </row>
    <row r="268" spans="1:5" x14ac:dyDescent="0.35">
      <c r="A268" t="s">
        <v>343</v>
      </c>
      <c r="B268">
        <v>5</v>
      </c>
      <c r="C268" s="11">
        <v>3</v>
      </c>
      <c r="D268" s="32"/>
      <c r="E268" s="32"/>
    </row>
    <row r="269" spans="1:5" x14ac:dyDescent="0.35">
      <c r="A269" t="s">
        <v>344</v>
      </c>
      <c r="B269">
        <v>5</v>
      </c>
      <c r="C269" s="11">
        <v>3</v>
      </c>
      <c r="D269" s="32"/>
      <c r="E269" s="32"/>
    </row>
    <row r="270" spans="1:5" x14ac:dyDescent="0.35">
      <c r="A270" t="s">
        <v>345</v>
      </c>
      <c r="B270">
        <v>0</v>
      </c>
      <c r="C270" s="11">
        <v>1</v>
      </c>
      <c r="D270" s="32"/>
      <c r="E270" s="32"/>
    </row>
    <row r="271" spans="1:5" x14ac:dyDescent="0.35">
      <c r="A271" t="s">
        <v>346</v>
      </c>
      <c r="B271">
        <v>5</v>
      </c>
      <c r="C271" s="11">
        <v>3</v>
      </c>
      <c r="D271" s="32"/>
      <c r="E271" s="32"/>
    </row>
    <row r="272" spans="1:5" x14ac:dyDescent="0.35">
      <c r="A272" t="s">
        <v>347</v>
      </c>
      <c r="B272">
        <v>0</v>
      </c>
      <c r="C272" s="11">
        <v>1</v>
      </c>
      <c r="D272" s="32"/>
      <c r="E272" s="32"/>
    </row>
    <row r="273" spans="1:5" x14ac:dyDescent="0.35">
      <c r="A273" t="s">
        <v>348</v>
      </c>
      <c r="B273">
        <v>5</v>
      </c>
      <c r="C273" s="11">
        <v>3</v>
      </c>
      <c r="D273" s="32"/>
      <c r="E273" s="32"/>
    </row>
    <row r="274" spans="1:5" x14ac:dyDescent="0.35">
      <c r="A274" t="s">
        <v>349</v>
      </c>
      <c r="B274">
        <v>0</v>
      </c>
      <c r="C274" s="11">
        <v>1</v>
      </c>
      <c r="D274" s="32"/>
      <c r="E274" s="32"/>
    </row>
    <row r="275" spans="1:5" x14ac:dyDescent="0.35">
      <c r="A275" t="s">
        <v>69</v>
      </c>
      <c r="B275">
        <v>5</v>
      </c>
      <c r="C275" s="11">
        <v>3</v>
      </c>
      <c r="D275" s="32">
        <f>AVERAGE(B275:B280)</f>
        <v>4.166666666666667</v>
      </c>
      <c r="E275" s="32">
        <f>AVERAGE(C275:C280)</f>
        <v>2.6666666666666665</v>
      </c>
    </row>
    <row r="276" spans="1:5" x14ac:dyDescent="0.35">
      <c r="A276" t="s">
        <v>350</v>
      </c>
      <c r="B276">
        <v>5</v>
      </c>
      <c r="C276" s="11">
        <v>3</v>
      </c>
      <c r="D276" s="32"/>
      <c r="E276" s="32"/>
    </row>
    <row r="277" spans="1:5" x14ac:dyDescent="0.35">
      <c r="A277" t="s">
        <v>351</v>
      </c>
      <c r="B277">
        <v>5</v>
      </c>
      <c r="C277" s="11">
        <v>3</v>
      </c>
      <c r="D277" s="32"/>
      <c r="E277" s="32"/>
    </row>
    <row r="278" spans="1:5" x14ac:dyDescent="0.35">
      <c r="A278" t="s">
        <v>352</v>
      </c>
      <c r="B278">
        <v>0</v>
      </c>
      <c r="C278" s="11">
        <v>1</v>
      </c>
      <c r="D278" s="32"/>
      <c r="E278" s="32"/>
    </row>
    <row r="279" spans="1:5" x14ac:dyDescent="0.35">
      <c r="A279" t="s">
        <v>353</v>
      </c>
      <c r="B279">
        <v>5</v>
      </c>
      <c r="C279" s="11">
        <v>3</v>
      </c>
      <c r="D279" s="32"/>
      <c r="E279" s="32"/>
    </row>
    <row r="280" spans="1:5" x14ac:dyDescent="0.35">
      <c r="A280" t="s">
        <v>354</v>
      </c>
      <c r="B280">
        <v>5</v>
      </c>
      <c r="C280" s="11">
        <v>3</v>
      </c>
      <c r="D280" s="32"/>
      <c r="E280" s="32"/>
    </row>
    <row r="281" spans="1:5" x14ac:dyDescent="0.35">
      <c r="A281" t="s">
        <v>355</v>
      </c>
      <c r="B281">
        <v>0</v>
      </c>
      <c r="C281" s="11">
        <v>1</v>
      </c>
      <c r="D281" s="32">
        <f>AVERAGE(B281:B283)</f>
        <v>1.6666666666666667</v>
      </c>
      <c r="E281" s="32">
        <f>AVERAGE(C281:C283)</f>
        <v>1.6666666666666667</v>
      </c>
    </row>
    <row r="282" spans="1:5" x14ac:dyDescent="0.35">
      <c r="A282" t="s">
        <v>356</v>
      </c>
      <c r="B282">
        <v>0</v>
      </c>
      <c r="C282" s="11">
        <v>1</v>
      </c>
      <c r="D282" s="32"/>
      <c r="E282" s="32"/>
    </row>
    <row r="283" spans="1:5" x14ac:dyDescent="0.35">
      <c r="A283" t="s">
        <v>357</v>
      </c>
      <c r="B283">
        <v>5</v>
      </c>
      <c r="C283" s="11">
        <v>3</v>
      </c>
      <c r="D283" s="32"/>
      <c r="E283" s="32"/>
    </row>
    <row r="284" spans="1:5" x14ac:dyDescent="0.35">
      <c r="A284" t="s">
        <v>358</v>
      </c>
      <c r="B284">
        <v>5</v>
      </c>
      <c r="C284" s="11">
        <v>3</v>
      </c>
      <c r="D284" s="33">
        <f>AVERAGE(Tableau1[[#This Row],[Note Hautes rémunérations]])</f>
        <v>5</v>
      </c>
      <c r="E284" s="33">
        <f>AVERAGE(Tableau1[[#This Row],[Nombres de salariés femmes parmi les plus hautes rému]])</f>
        <v>3</v>
      </c>
    </row>
    <row r="285" spans="1:5" x14ac:dyDescent="0.35">
      <c r="A285" t="s">
        <v>359</v>
      </c>
      <c r="B285">
        <v>5</v>
      </c>
      <c r="C285" s="11">
        <v>3</v>
      </c>
      <c r="D285" s="33">
        <f>AVERAGE(Tableau1[[#This Row],[Note Hautes rémunérations]])</f>
        <v>5</v>
      </c>
      <c r="E285" s="33">
        <f>AVERAGE(Tableau1[[#This Row],[Nombres de salariés femmes parmi les plus hautes rému]])</f>
        <v>3</v>
      </c>
    </row>
    <row r="286" spans="1:5" x14ac:dyDescent="0.35">
      <c r="A286" t="s">
        <v>74</v>
      </c>
      <c r="B286">
        <v>5</v>
      </c>
      <c r="C286" s="11">
        <v>3</v>
      </c>
      <c r="D286" s="32">
        <f>AVERAGE(B287:B300)</f>
        <v>2.6923076923076925</v>
      </c>
      <c r="E286" s="32">
        <f>AVERAGE(C287:C300)</f>
        <v>2.0769230769230771</v>
      </c>
    </row>
    <row r="287" spans="1:5" x14ac:dyDescent="0.35">
      <c r="A287" t="s">
        <v>360</v>
      </c>
      <c r="B287">
        <v>0</v>
      </c>
      <c r="C287" s="11">
        <v>1</v>
      </c>
      <c r="D287" s="32"/>
      <c r="E287" s="32"/>
    </row>
    <row r="288" spans="1:5" x14ac:dyDescent="0.35">
      <c r="A288" t="s">
        <v>361</v>
      </c>
      <c r="B288">
        <v>0</v>
      </c>
      <c r="C288" s="11">
        <v>1</v>
      </c>
      <c r="D288" s="32"/>
      <c r="E288" s="32"/>
    </row>
    <row r="289" spans="1:5" x14ac:dyDescent="0.35">
      <c r="A289" t="s">
        <v>362</v>
      </c>
      <c r="B289">
        <v>5</v>
      </c>
      <c r="C289" s="11">
        <v>3</v>
      </c>
      <c r="D289" s="32"/>
      <c r="E289" s="32"/>
    </row>
    <row r="290" spans="1:5" x14ac:dyDescent="0.35">
      <c r="A290" t="s">
        <v>363</v>
      </c>
      <c r="B290" t="s">
        <v>242</v>
      </c>
      <c r="D290" s="32"/>
      <c r="E290" s="32"/>
    </row>
    <row r="291" spans="1:5" x14ac:dyDescent="0.35">
      <c r="A291" t="s">
        <v>364</v>
      </c>
      <c r="B291">
        <v>0</v>
      </c>
      <c r="C291" s="11">
        <v>1</v>
      </c>
      <c r="D291" s="32"/>
      <c r="E291" s="32"/>
    </row>
    <row r="292" spans="1:5" x14ac:dyDescent="0.35">
      <c r="A292" t="s">
        <v>365</v>
      </c>
      <c r="B292">
        <v>5</v>
      </c>
      <c r="C292" s="11">
        <v>3</v>
      </c>
      <c r="D292" s="32"/>
      <c r="E292" s="32"/>
    </row>
    <row r="293" spans="1:5" x14ac:dyDescent="0.35">
      <c r="A293" t="s">
        <v>366</v>
      </c>
      <c r="B293">
        <v>0</v>
      </c>
      <c r="C293" s="11">
        <v>1</v>
      </c>
      <c r="D293" s="32"/>
      <c r="E293" s="32"/>
    </row>
    <row r="294" spans="1:5" x14ac:dyDescent="0.35">
      <c r="A294" t="s">
        <v>367</v>
      </c>
      <c r="B294">
        <v>5</v>
      </c>
      <c r="C294" s="11">
        <v>3</v>
      </c>
      <c r="D294" s="32"/>
      <c r="E294" s="32"/>
    </row>
    <row r="295" spans="1:5" x14ac:dyDescent="0.35">
      <c r="A295" t="s">
        <v>368</v>
      </c>
      <c r="B295">
        <v>0</v>
      </c>
      <c r="C295" s="11">
        <v>1</v>
      </c>
      <c r="D295" s="32"/>
      <c r="E295" s="32"/>
    </row>
    <row r="296" spans="1:5" x14ac:dyDescent="0.35">
      <c r="A296" t="s">
        <v>369</v>
      </c>
      <c r="B296">
        <v>5</v>
      </c>
      <c r="C296" s="11">
        <v>3</v>
      </c>
      <c r="D296" s="32"/>
      <c r="E296" s="32"/>
    </row>
    <row r="297" spans="1:5" x14ac:dyDescent="0.35">
      <c r="A297" t="s">
        <v>370</v>
      </c>
      <c r="B297">
        <v>5</v>
      </c>
      <c r="C297" s="11">
        <v>3</v>
      </c>
      <c r="D297" s="32"/>
      <c r="E297" s="32"/>
    </row>
    <row r="298" spans="1:5" x14ac:dyDescent="0.35">
      <c r="A298" t="s">
        <v>371</v>
      </c>
      <c r="B298">
        <v>5</v>
      </c>
      <c r="C298" s="11">
        <v>3</v>
      </c>
      <c r="D298" s="32"/>
      <c r="E298" s="32"/>
    </row>
    <row r="299" spans="1:5" x14ac:dyDescent="0.35">
      <c r="A299" t="s">
        <v>372</v>
      </c>
      <c r="B299">
        <v>0</v>
      </c>
      <c r="C299" s="11">
        <v>1</v>
      </c>
      <c r="D299" s="32"/>
      <c r="E299" s="32"/>
    </row>
    <row r="300" spans="1:5" x14ac:dyDescent="0.35">
      <c r="A300" t="s">
        <v>373</v>
      </c>
      <c r="B300">
        <v>5</v>
      </c>
      <c r="C300" s="11">
        <v>3</v>
      </c>
      <c r="D300" s="32"/>
      <c r="E300" s="32"/>
    </row>
    <row r="301" spans="1:5" x14ac:dyDescent="0.35">
      <c r="A301" t="s">
        <v>374</v>
      </c>
      <c r="B301">
        <v>0</v>
      </c>
      <c r="C301" s="11">
        <v>1</v>
      </c>
      <c r="D301" s="32">
        <f>AVERAGE(B301:B314)</f>
        <v>4.2857142857142856</v>
      </c>
      <c r="E301" s="32">
        <f>AVERAGE(C301:C314)</f>
        <v>2.7142857142857144</v>
      </c>
    </row>
    <row r="302" spans="1:5" x14ac:dyDescent="0.35">
      <c r="A302" t="s">
        <v>375</v>
      </c>
      <c r="B302">
        <v>5</v>
      </c>
      <c r="C302" s="11">
        <v>3</v>
      </c>
      <c r="D302" s="32"/>
      <c r="E302" s="32"/>
    </row>
    <row r="303" spans="1:5" x14ac:dyDescent="0.35">
      <c r="A303" t="s">
        <v>376</v>
      </c>
      <c r="B303">
        <v>5</v>
      </c>
      <c r="C303" s="11">
        <v>3</v>
      </c>
      <c r="D303" s="32"/>
      <c r="E303" s="32"/>
    </row>
    <row r="304" spans="1:5" x14ac:dyDescent="0.35">
      <c r="A304" t="s">
        <v>377</v>
      </c>
      <c r="B304">
        <v>10</v>
      </c>
      <c r="C304" s="11">
        <v>5</v>
      </c>
      <c r="D304" s="32"/>
      <c r="E304" s="32"/>
    </row>
    <row r="305" spans="1:5" x14ac:dyDescent="0.35">
      <c r="A305" t="s">
        <v>378</v>
      </c>
      <c r="B305">
        <v>0</v>
      </c>
      <c r="C305" s="11">
        <v>1</v>
      </c>
      <c r="D305" s="32"/>
      <c r="E305" s="32"/>
    </row>
    <row r="306" spans="1:5" x14ac:dyDescent="0.35">
      <c r="A306" t="s">
        <v>379</v>
      </c>
      <c r="B306">
        <v>5</v>
      </c>
      <c r="C306" s="11">
        <v>3</v>
      </c>
      <c r="D306" s="32"/>
      <c r="E306" s="32"/>
    </row>
    <row r="307" spans="1:5" x14ac:dyDescent="0.35">
      <c r="A307" t="s">
        <v>380</v>
      </c>
      <c r="B307">
        <v>5</v>
      </c>
      <c r="C307" s="11">
        <v>3</v>
      </c>
      <c r="D307" s="32"/>
      <c r="E307" s="32"/>
    </row>
    <row r="308" spans="1:5" x14ac:dyDescent="0.35">
      <c r="A308" t="s">
        <v>381</v>
      </c>
      <c r="B308">
        <v>0</v>
      </c>
      <c r="C308" s="11">
        <v>1</v>
      </c>
      <c r="D308" s="32"/>
      <c r="E308" s="32"/>
    </row>
    <row r="309" spans="1:5" x14ac:dyDescent="0.35">
      <c r="A309" t="s">
        <v>382</v>
      </c>
      <c r="B309">
        <v>5</v>
      </c>
      <c r="C309" s="11">
        <v>3</v>
      </c>
      <c r="D309" s="32"/>
      <c r="E309" s="32"/>
    </row>
    <row r="310" spans="1:5" x14ac:dyDescent="0.35">
      <c r="A310" t="s">
        <v>383</v>
      </c>
      <c r="B310">
        <v>0</v>
      </c>
      <c r="C310" s="11">
        <v>1</v>
      </c>
      <c r="D310" s="32"/>
      <c r="E310" s="32"/>
    </row>
    <row r="311" spans="1:5" x14ac:dyDescent="0.35">
      <c r="A311" t="s">
        <v>384</v>
      </c>
      <c r="B311">
        <v>5</v>
      </c>
      <c r="C311" s="11">
        <v>3</v>
      </c>
      <c r="D311" s="32"/>
      <c r="E311" s="32"/>
    </row>
    <row r="312" spans="1:5" x14ac:dyDescent="0.35">
      <c r="A312" t="s">
        <v>385</v>
      </c>
      <c r="B312">
        <v>10</v>
      </c>
      <c r="C312" s="11">
        <v>5</v>
      </c>
      <c r="D312" s="32"/>
      <c r="E312" s="32"/>
    </row>
    <row r="313" spans="1:5" x14ac:dyDescent="0.35">
      <c r="A313" t="s">
        <v>386</v>
      </c>
      <c r="B313">
        <v>5</v>
      </c>
      <c r="C313" s="11">
        <v>3</v>
      </c>
      <c r="D313" s="32"/>
      <c r="E313" s="32"/>
    </row>
    <row r="314" spans="1:5" x14ac:dyDescent="0.35">
      <c r="A314" t="s">
        <v>387</v>
      </c>
      <c r="B314">
        <v>5</v>
      </c>
      <c r="C314" s="11">
        <v>3</v>
      </c>
      <c r="D314" s="32"/>
      <c r="E314" s="32"/>
    </row>
    <row r="315" spans="1:5" x14ac:dyDescent="0.35">
      <c r="A315" t="s">
        <v>388</v>
      </c>
      <c r="B315">
        <v>5</v>
      </c>
      <c r="C315" s="11">
        <v>3</v>
      </c>
      <c r="D315" s="33">
        <f>AVERAGE(Tableau1[[#This Row],[Note Hautes rémunérations]])</f>
        <v>5</v>
      </c>
      <c r="E315" s="33">
        <f>AVERAGE(Tableau1[[#This Row],[Nombres de salariés femmes parmi les plus hautes rému]])</f>
        <v>3</v>
      </c>
    </row>
    <row r="316" spans="1:5" x14ac:dyDescent="0.35">
      <c r="A316" t="s">
        <v>389</v>
      </c>
      <c r="B316">
        <v>0</v>
      </c>
      <c r="C316" s="11">
        <v>1</v>
      </c>
      <c r="D316" s="32">
        <f>AVERAGE(B316:B337)</f>
        <v>5</v>
      </c>
      <c r="E316" s="32">
        <f>AVERAGE(C316:C337)</f>
        <v>3</v>
      </c>
    </row>
    <row r="317" spans="1:5" x14ac:dyDescent="0.35">
      <c r="A317" t="s">
        <v>390</v>
      </c>
      <c r="B317">
        <v>0</v>
      </c>
      <c r="C317" s="11">
        <v>1</v>
      </c>
      <c r="D317" s="32"/>
      <c r="E317" s="32"/>
    </row>
    <row r="318" spans="1:5" x14ac:dyDescent="0.35">
      <c r="A318" t="s">
        <v>391</v>
      </c>
      <c r="B318">
        <v>5</v>
      </c>
      <c r="C318" s="11">
        <v>3</v>
      </c>
      <c r="D318" s="32"/>
      <c r="E318" s="32"/>
    </row>
    <row r="319" spans="1:5" x14ac:dyDescent="0.35">
      <c r="A319" t="s">
        <v>392</v>
      </c>
      <c r="B319">
        <v>10</v>
      </c>
      <c r="C319" s="11">
        <v>5</v>
      </c>
      <c r="D319" s="32"/>
      <c r="E319" s="32"/>
    </row>
    <row r="320" spans="1:5" x14ac:dyDescent="0.35">
      <c r="A320" t="s">
        <v>393</v>
      </c>
      <c r="B320">
        <v>5</v>
      </c>
      <c r="C320" s="11">
        <v>3</v>
      </c>
      <c r="D320" s="32"/>
      <c r="E320" s="32"/>
    </row>
    <row r="321" spans="1:5" x14ac:dyDescent="0.35">
      <c r="A321" t="s">
        <v>394</v>
      </c>
      <c r="B321">
        <v>5</v>
      </c>
      <c r="C321" s="11">
        <v>3</v>
      </c>
      <c r="D321" s="32"/>
      <c r="E321" s="32"/>
    </row>
    <row r="322" spans="1:5" x14ac:dyDescent="0.35">
      <c r="A322" t="s">
        <v>395</v>
      </c>
      <c r="B322">
        <v>10</v>
      </c>
      <c r="C322" s="11">
        <v>5</v>
      </c>
      <c r="D322" s="32"/>
      <c r="E322" s="32"/>
    </row>
    <row r="323" spans="1:5" x14ac:dyDescent="0.35">
      <c r="A323" t="s">
        <v>396</v>
      </c>
      <c r="B323">
        <v>0</v>
      </c>
      <c r="C323" s="11">
        <v>1</v>
      </c>
      <c r="D323" s="32"/>
      <c r="E323" s="32"/>
    </row>
    <row r="324" spans="1:5" x14ac:dyDescent="0.35">
      <c r="A324" t="s">
        <v>397</v>
      </c>
      <c r="B324">
        <v>10</v>
      </c>
      <c r="C324" s="11">
        <v>5</v>
      </c>
      <c r="D324" s="32"/>
      <c r="E324" s="32"/>
    </row>
    <row r="325" spans="1:5" x14ac:dyDescent="0.35">
      <c r="A325" t="s">
        <v>398</v>
      </c>
      <c r="B325">
        <v>10</v>
      </c>
      <c r="C325" s="11">
        <v>5</v>
      </c>
      <c r="D325" s="32"/>
      <c r="E325" s="32"/>
    </row>
    <row r="326" spans="1:5" x14ac:dyDescent="0.35">
      <c r="A326" t="s">
        <v>399</v>
      </c>
      <c r="B326">
        <v>5</v>
      </c>
      <c r="C326" s="11">
        <v>3</v>
      </c>
      <c r="D326" s="32"/>
      <c r="E326" s="32"/>
    </row>
    <row r="327" spans="1:5" x14ac:dyDescent="0.35">
      <c r="A327" t="s">
        <v>400</v>
      </c>
      <c r="B327">
        <v>5</v>
      </c>
      <c r="C327" s="11">
        <v>3</v>
      </c>
      <c r="D327" s="32"/>
      <c r="E327" s="32"/>
    </row>
    <row r="328" spans="1:5" x14ac:dyDescent="0.35">
      <c r="A328" t="s">
        <v>401</v>
      </c>
      <c r="B328">
        <v>0</v>
      </c>
      <c r="C328" s="11">
        <v>1</v>
      </c>
      <c r="D328" s="32"/>
      <c r="E328" s="32"/>
    </row>
    <row r="329" spans="1:5" x14ac:dyDescent="0.35">
      <c r="A329" t="s">
        <v>402</v>
      </c>
      <c r="B329">
        <v>5</v>
      </c>
      <c r="C329" s="11">
        <v>3</v>
      </c>
      <c r="D329" s="32"/>
      <c r="E329" s="32"/>
    </row>
    <row r="330" spans="1:5" x14ac:dyDescent="0.35">
      <c r="A330" t="s">
        <v>403</v>
      </c>
      <c r="B330">
        <v>10</v>
      </c>
      <c r="C330" s="11">
        <v>5</v>
      </c>
      <c r="D330" s="32"/>
      <c r="E330" s="32"/>
    </row>
    <row r="331" spans="1:5" x14ac:dyDescent="0.35">
      <c r="A331" t="s">
        <v>404</v>
      </c>
      <c r="B331">
        <v>5</v>
      </c>
      <c r="C331" s="11">
        <v>3</v>
      </c>
      <c r="D331" s="32"/>
      <c r="E331" s="32"/>
    </row>
    <row r="332" spans="1:5" x14ac:dyDescent="0.35">
      <c r="A332" t="s">
        <v>405</v>
      </c>
      <c r="B332">
        <v>5</v>
      </c>
      <c r="C332" s="11">
        <v>3</v>
      </c>
      <c r="D332" s="32"/>
      <c r="E332" s="32"/>
    </row>
    <row r="333" spans="1:5" x14ac:dyDescent="0.35">
      <c r="A333" t="s">
        <v>406</v>
      </c>
      <c r="B333">
        <v>10</v>
      </c>
      <c r="C333" s="11">
        <v>5</v>
      </c>
      <c r="D333" s="32"/>
      <c r="E333" s="32"/>
    </row>
    <row r="334" spans="1:5" x14ac:dyDescent="0.35">
      <c r="A334" t="s">
        <v>407</v>
      </c>
      <c r="B334">
        <v>5</v>
      </c>
      <c r="C334" s="11">
        <v>3</v>
      </c>
      <c r="D334" s="32"/>
      <c r="E334" s="32"/>
    </row>
    <row r="335" spans="1:5" x14ac:dyDescent="0.35">
      <c r="A335" t="s">
        <v>408</v>
      </c>
      <c r="B335">
        <v>5</v>
      </c>
      <c r="C335" s="11">
        <v>3</v>
      </c>
      <c r="D335" s="32"/>
      <c r="E335" s="32"/>
    </row>
    <row r="336" spans="1:5" x14ac:dyDescent="0.35">
      <c r="A336" t="s">
        <v>409</v>
      </c>
      <c r="B336">
        <v>0</v>
      </c>
      <c r="C336" s="11">
        <v>1</v>
      </c>
      <c r="D336" s="32"/>
      <c r="E336" s="32"/>
    </row>
    <row r="337" spans="1:5" x14ac:dyDescent="0.35">
      <c r="A337" t="s">
        <v>410</v>
      </c>
      <c r="B337">
        <v>0</v>
      </c>
      <c r="C337" s="11">
        <v>1</v>
      </c>
      <c r="D337" s="32"/>
      <c r="E337" s="32"/>
    </row>
    <row r="338" spans="1:5" x14ac:dyDescent="0.35">
      <c r="A338" t="s">
        <v>80</v>
      </c>
      <c r="B338">
        <v>5</v>
      </c>
      <c r="C338" s="11">
        <v>3</v>
      </c>
      <c r="D338" s="32">
        <f>AVERAGE(B338:B353)</f>
        <v>2.8125</v>
      </c>
      <c r="E338" s="32">
        <f>AVERAGE(C338:C353)</f>
        <v>2.125</v>
      </c>
    </row>
    <row r="339" spans="1:5" x14ac:dyDescent="0.35">
      <c r="A339" t="s">
        <v>411</v>
      </c>
      <c r="B339">
        <v>0</v>
      </c>
      <c r="C339" s="11">
        <v>1</v>
      </c>
      <c r="D339" s="32"/>
      <c r="E339" s="32"/>
    </row>
    <row r="340" spans="1:5" x14ac:dyDescent="0.35">
      <c r="A340" t="s">
        <v>412</v>
      </c>
      <c r="B340">
        <v>10</v>
      </c>
      <c r="C340" s="11">
        <v>5</v>
      </c>
      <c r="D340" s="32"/>
      <c r="E340" s="32"/>
    </row>
    <row r="341" spans="1:5" x14ac:dyDescent="0.35">
      <c r="A341" t="s">
        <v>413</v>
      </c>
      <c r="B341">
        <v>0</v>
      </c>
      <c r="C341" s="11">
        <v>1</v>
      </c>
      <c r="D341" s="32"/>
      <c r="E341" s="32"/>
    </row>
    <row r="342" spans="1:5" x14ac:dyDescent="0.35">
      <c r="A342" t="s">
        <v>414</v>
      </c>
      <c r="B342">
        <v>0</v>
      </c>
      <c r="C342" s="11">
        <v>1</v>
      </c>
      <c r="D342" s="32"/>
      <c r="E342" s="32"/>
    </row>
    <row r="343" spans="1:5" x14ac:dyDescent="0.35">
      <c r="A343" t="s">
        <v>415</v>
      </c>
      <c r="B343">
        <v>0</v>
      </c>
      <c r="C343" s="11">
        <v>1</v>
      </c>
      <c r="D343" s="32"/>
      <c r="E343" s="32"/>
    </row>
    <row r="344" spans="1:5" x14ac:dyDescent="0.35">
      <c r="A344" t="s">
        <v>416</v>
      </c>
      <c r="B344">
        <v>0</v>
      </c>
      <c r="C344" s="11">
        <v>1</v>
      </c>
      <c r="D344" s="32"/>
      <c r="E344" s="32"/>
    </row>
    <row r="345" spans="1:5" x14ac:dyDescent="0.35">
      <c r="A345" t="s">
        <v>417</v>
      </c>
      <c r="B345">
        <v>5</v>
      </c>
      <c r="C345" s="11">
        <v>3</v>
      </c>
      <c r="D345" s="32"/>
      <c r="E345" s="32"/>
    </row>
    <row r="346" spans="1:5" x14ac:dyDescent="0.35">
      <c r="A346" t="s">
        <v>418</v>
      </c>
      <c r="B346">
        <v>5</v>
      </c>
      <c r="C346" s="11">
        <v>3</v>
      </c>
      <c r="D346" s="32"/>
    </row>
    <row r="347" spans="1:5" x14ac:dyDescent="0.35">
      <c r="A347" t="s">
        <v>419</v>
      </c>
      <c r="B347">
        <v>0</v>
      </c>
      <c r="C347" s="11">
        <v>1</v>
      </c>
      <c r="D347" s="32"/>
    </row>
    <row r="348" spans="1:5" x14ac:dyDescent="0.35">
      <c r="A348" t="s">
        <v>420</v>
      </c>
      <c r="B348">
        <v>0</v>
      </c>
      <c r="C348" s="11">
        <v>1</v>
      </c>
      <c r="D348" s="32"/>
    </row>
    <row r="349" spans="1:5" x14ac:dyDescent="0.35">
      <c r="A349" t="s">
        <v>421</v>
      </c>
      <c r="B349">
        <v>5</v>
      </c>
      <c r="C349" s="11">
        <v>3</v>
      </c>
      <c r="D349" s="32"/>
    </row>
    <row r="350" spans="1:5" x14ac:dyDescent="0.35">
      <c r="A350" t="s">
        <v>422</v>
      </c>
      <c r="B350">
        <v>5</v>
      </c>
      <c r="C350" s="11">
        <v>3</v>
      </c>
      <c r="D350" s="32"/>
    </row>
    <row r="351" spans="1:5" x14ac:dyDescent="0.35">
      <c r="A351" t="s">
        <v>423</v>
      </c>
      <c r="B351">
        <v>0</v>
      </c>
      <c r="C351" s="11">
        <v>1</v>
      </c>
      <c r="D351" s="32"/>
    </row>
    <row r="352" spans="1:5" x14ac:dyDescent="0.35">
      <c r="A352" t="s">
        <v>424</v>
      </c>
      <c r="B352">
        <v>10</v>
      </c>
      <c r="C352" s="11">
        <v>5</v>
      </c>
      <c r="D352" s="32"/>
    </row>
    <row r="353" spans="1:5" x14ac:dyDescent="0.35">
      <c r="A353" t="s">
        <v>425</v>
      </c>
      <c r="B353">
        <v>0</v>
      </c>
      <c r="C353" s="11">
        <v>1</v>
      </c>
      <c r="D353" s="32"/>
    </row>
    <row r="354" spans="1:5" x14ac:dyDescent="0.35">
      <c r="A354" t="s">
        <v>426</v>
      </c>
      <c r="B354">
        <v>5</v>
      </c>
      <c r="C354" s="11">
        <v>3</v>
      </c>
      <c r="D354" s="33">
        <f>AVERAGE(Tableau1[[#This Row],[Note Hautes rémunérations]])</f>
        <v>5</v>
      </c>
      <c r="E354" s="33">
        <f>AVERAGE(Tableau1[[#This Row],[Nombres de salariés femmes parmi les plus hautes rému]])</f>
        <v>3</v>
      </c>
    </row>
  </sheetData>
  <mergeCells count="4">
    <mergeCell ref="G6:H6"/>
    <mergeCell ref="G7:H7"/>
    <mergeCell ref="G9:H9"/>
    <mergeCell ref="G10:H10"/>
  </mergeCells>
  <pageMargins left="0.7" right="0.7" top="0.75" bottom="0.75" header="0.3" footer="0.3"/>
  <legacy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48F059BF89DB42B98737878913FF1E" ma:contentTypeVersion="12" ma:contentTypeDescription="Crée un document." ma:contentTypeScope="" ma:versionID="0a19345084a9e5f4fb29e954e1949599">
  <xsd:schema xmlns:xsd="http://www.w3.org/2001/XMLSchema" xmlns:xs="http://www.w3.org/2001/XMLSchema" xmlns:p="http://schemas.microsoft.com/office/2006/metadata/properties" xmlns:ns3="24110c3d-2525-434a-af9f-8aa81766af0d" targetNamespace="http://schemas.microsoft.com/office/2006/metadata/properties" ma:root="true" ma:fieldsID="84a4a0c7d2a6809304c6905c8ecc058c" ns3:_="">
    <xsd:import namespace="24110c3d-2525-434a-af9f-8aa81766af0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110c3d-2525-434a-af9f-8aa81766af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6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18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8447D7-931D-417B-B74A-91C8E0F84F90}">
  <ds:schemaRefs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24110c3d-2525-434a-af9f-8aa81766af0d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81E4F9E-D6F4-46F2-B6D1-1672932634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A1B6AE-4C7E-4F78-9C3D-1E3002DC64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110c3d-2525-434a-af9f-8aa81766af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Données rémunérations H-F_CAC40</vt:lpstr>
      <vt:lpstr>Moyennes_indicateurs2023</vt:lpstr>
      <vt:lpstr>Indicateur1_écartsalaire</vt:lpstr>
      <vt:lpstr>Indicateur4_hauterémunération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 Guerin</dc:creator>
  <cp:lastModifiedBy>Charlotte JARRY</cp:lastModifiedBy>
  <dcterms:created xsi:type="dcterms:W3CDTF">2024-04-29T17:06:35Z</dcterms:created>
  <dcterms:modified xsi:type="dcterms:W3CDTF">2024-04-29T20:55:09Z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0x010100EF48F059BF89DB42B98737878913FF1E</vt:lpwstr>
  </property>
</Properties>
</file>