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oidatz\Desktop\"/>
    </mc:Choice>
  </mc:AlternateContent>
  <bookViews>
    <workbookView xWindow="0" yWindow="0" windowWidth="14390" windowHeight="4410"/>
  </bookViews>
  <sheets>
    <sheet name="Empreinte carbone Mdr" sheetId="2" r:id="rId1"/>
    <sheet name="Empreinte ou part non trouvés" sheetId="4" r:id="rId2"/>
  </sheets>
  <definedNames>
    <definedName name="_xlnm._FilterDatabase" localSheetId="0" hidden="1">'Empreinte carbone Mdr'!$G$2:$G$30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2" l="1"/>
  <c r="L52" i="2" s="1"/>
  <c r="J29" i="2" l="1"/>
  <c r="J19" i="2" l="1"/>
  <c r="K75" i="2" l="1"/>
  <c r="J71" i="2"/>
  <c r="L71" i="2" s="1"/>
  <c r="J70" i="2"/>
  <c r="L70" i="2" s="1"/>
  <c r="J69" i="2"/>
  <c r="L69" i="2" s="1"/>
  <c r="J68" i="2"/>
  <c r="L68" i="2" s="1"/>
  <c r="J67" i="2"/>
  <c r="L67" i="2" s="1"/>
  <c r="J66" i="2"/>
  <c r="L66" i="2" s="1"/>
  <c r="J65" i="2"/>
  <c r="L65" i="2" s="1"/>
  <c r="J64" i="2"/>
  <c r="L64" i="2" s="1"/>
  <c r="J63" i="2"/>
  <c r="L63" i="2" s="1"/>
  <c r="J62" i="2"/>
  <c r="L62" i="2" s="1"/>
  <c r="J61" i="2"/>
  <c r="L61" i="2" s="1"/>
  <c r="J60" i="2"/>
  <c r="L60" i="2" s="1"/>
  <c r="J59" i="2"/>
  <c r="L59" i="2" s="1"/>
  <c r="J58" i="2"/>
  <c r="L58" i="2" s="1"/>
  <c r="J57" i="2"/>
  <c r="L57" i="2" s="1"/>
  <c r="J56" i="2"/>
  <c r="L56" i="2" s="1"/>
  <c r="J55" i="2"/>
  <c r="L55" i="2" s="1"/>
  <c r="J54" i="2"/>
  <c r="L54" i="2" s="1"/>
  <c r="J53" i="2"/>
  <c r="L53" i="2" s="1"/>
  <c r="J51" i="2"/>
  <c r="L51" i="2" s="1"/>
  <c r="J50" i="2"/>
  <c r="L50" i="2" s="1"/>
  <c r="J49" i="2"/>
  <c r="L49" i="2" s="1"/>
  <c r="J48" i="2"/>
  <c r="L48" i="2" s="1"/>
  <c r="J47" i="2"/>
  <c r="L47" i="2" s="1"/>
  <c r="J46" i="2"/>
  <c r="L46" i="2" s="1"/>
  <c r="J45" i="2"/>
  <c r="L45" i="2" s="1"/>
  <c r="J44" i="2"/>
  <c r="L44" i="2" s="1"/>
  <c r="J43" i="2"/>
  <c r="L43" i="2" s="1"/>
  <c r="J42" i="2"/>
  <c r="L42" i="2" s="1"/>
  <c r="J41" i="2"/>
  <c r="L41" i="2" s="1"/>
  <c r="J40" i="2"/>
  <c r="L40" i="2" s="1"/>
  <c r="L39" i="2"/>
  <c r="J38" i="2"/>
  <c r="J37" i="2"/>
  <c r="L37" i="2" s="1"/>
  <c r="J30" i="2"/>
  <c r="L30" i="2" s="1"/>
  <c r="L29" i="2"/>
  <c r="I28" i="2"/>
  <c r="J28" i="2" s="1"/>
  <c r="L28" i="2" s="1"/>
  <c r="I27" i="2"/>
  <c r="J27" i="2" s="1"/>
  <c r="L27" i="2" s="1"/>
  <c r="J26" i="2"/>
  <c r="L26" i="2" s="1"/>
  <c r="J25" i="2"/>
  <c r="L25" i="2" s="1"/>
  <c r="J24" i="2"/>
  <c r="L24" i="2" s="1"/>
  <c r="J23" i="2"/>
  <c r="L23" i="2" s="1"/>
  <c r="J22" i="2"/>
  <c r="L22" i="2" s="1"/>
  <c r="J21" i="2"/>
  <c r="L21" i="2" s="1"/>
  <c r="J20" i="2"/>
  <c r="L20" i="2" s="1"/>
  <c r="L19" i="2"/>
  <c r="J18" i="2"/>
  <c r="L18" i="2" s="1"/>
  <c r="J17" i="2"/>
  <c r="L17" i="2" s="1"/>
  <c r="J16" i="2"/>
  <c r="L16" i="2" s="1"/>
  <c r="J15" i="2"/>
  <c r="L15" i="2" s="1"/>
  <c r="J14" i="2"/>
  <c r="L14" i="2" s="1"/>
  <c r="J13" i="2"/>
  <c r="L13" i="2" s="1"/>
  <c r="J12" i="2"/>
  <c r="L12" i="2" s="1"/>
  <c r="J11" i="2"/>
  <c r="L11" i="2" s="1"/>
  <c r="J10" i="2"/>
  <c r="L10" i="2" s="1"/>
  <c r="J9" i="2"/>
  <c r="L9" i="2" s="1"/>
  <c r="J8" i="2"/>
  <c r="L8" i="2" s="1"/>
  <c r="J7" i="2"/>
  <c r="L7" i="2" s="1"/>
  <c r="J6" i="2"/>
  <c r="L6" i="2" s="1"/>
  <c r="J5" i="2"/>
  <c r="L5" i="2" s="1"/>
  <c r="J4" i="2"/>
  <c r="L4" i="2" s="1"/>
  <c r="J3" i="2"/>
  <c r="L3" i="2" s="1"/>
  <c r="L75" i="2" l="1"/>
  <c r="L32" i="2"/>
  <c r="K32" i="2"/>
  <c r="K77" i="2"/>
  <c r="L77" i="2" l="1"/>
</calcChain>
</file>

<file path=xl/comments1.xml><?xml version="1.0" encoding="utf-8"?>
<comments xmlns="http://schemas.openxmlformats.org/spreadsheetml/2006/main">
  <authors>
    <author>Alexandre POIDATZ</author>
    <author>Lea Guerin</author>
  </authors>
  <commentList>
    <comment ref="M8" authorId="0" shapeId="0">
      <text>
        <r>
          <rPr>
            <sz val="9"/>
            <color indexed="81"/>
            <rFont val="Tahoma"/>
            <charset val="1"/>
          </rPr>
          <t>L'empreinte de Lactalis date de 2018 car elle ne dévoile pas l'ensemble de ses données d’émissions absolues. Or l'étude indépendante de l'IATP  a pu les identifier, nous avons fait le choix d'utiliser les chiffres de l'IATP.</t>
        </r>
      </text>
    </comment>
    <comment ref="K13" authorId="1" shapeId="0">
      <text>
        <r>
          <rPr>
            <sz val="9"/>
            <color indexed="81"/>
            <rFont val="Tahoma"/>
            <family val="2"/>
          </rPr>
          <t>Dassault aviation 2020 : 1 514 882  tCO2e 
Dassault Systèmes 2020 : 638 480 tCO2e</t>
        </r>
      </text>
    </comment>
    <comment ref="K14" authorId="1" shapeId="0">
      <text>
        <r>
          <rPr>
            <b/>
            <sz val="9"/>
            <color indexed="81"/>
            <rFont val="Tahoma"/>
            <family val="2"/>
          </rPr>
          <t>Lea Guerin:</t>
        </r>
        <r>
          <rPr>
            <sz val="9"/>
            <color indexed="81"/>
            <rFont val="Tahoma"/>
            <family val="2"/>
          </rPr>
          <t xml:space="preserve">
Dassault aviation 2020 : 1 514 882  tCO2e 
Dassault Systèmes 2020 : 638 480 tCO2e</t>
        </r>
      </text>
    </comment>
    <comment ref="K15" authorId="1" shapeId="0">
      <text>
        <r>
          <rPr>
            <b/>
            <sz val="9"/>
            <color indexed="81"/>
            <rFont val="Tahoma"/>
            <family val="2"/>
          </rPr>
          <t>Lea Guerin:</t>
        </r>
        <r>
          <rPr>
            <sz val="9"/>
            <color indexed="81"/>
            <rFont val="Tahoma"/>
            <family val="2"/>
          </rPr>
          <t xml:space="preserve">
Dassault aviation 2020 : 1 514 882  tCO2e 
Dassault Systèmes 2020 : 638 480 tCO2e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Alexandre POIDATZ:</t>
        </r>
        <r>
          <rPr>
            <sz val="9"/>
            <color indexed="81"/>
            <rFont val="Tahoma"/>
            <family val="2"/>
          </rPr>
          <t xml:space="preserve">
L'empreinte de Lactalis date de 2018 car elle ne dévoile pas l'ensemble de ses données d’émissions absolues. Or l'étude indépendante de l'IATP  a pu les identifier, nous avons fait le choix d'utiliser les chiffres de l'IATP.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Alexandre POIDATZ:</t>
        </r>
        <r>
          <rPr>
            <sz val="9"/>
            <color indexed="81"/>
            <rFont val="Tahoma"/>
            <family val="2"/>
          </rPr>
          <t xml:space="preserve">
L'empreinte de Lactalis date de 2018 car elle ne dévoile pas l'ensemble de ses données d’émissions absolues. Or l'étude indépendante de l'IATP  a pu les identifier, nous avons fait le choix d'utiliser les chiffres de l'IATP.</t>
        </r>
      </text>
    </comment>
    <comment ref="M26" authorId="0" shapeId="0">
      <text>
        <r>
          <rPr>
            <b/>
            <sz val="9"/>
            <color indexed="81"/>
            <rFont val="Tahoma"/>
            <charset val="1"/>
          </rPr>
          <t>Alexandre POIDATZ:</t>
        </r>
        <r>
          <rPr>
            <sz val="9"/>
            <color indexed="81"/>
            <rFont val="Tahoma"/>
            <charset val="1"/>
          </rPr>
          <t xml:space="preserve">
L'année 2019 est maintenue car le groupe précise que ses émissions ont baissé en 2020 du au Covid</t>
        </r>
      </text>
    </comment>
    <comment ref="S29" authorId="1" shapeId="0">
      <text>
        <r>
          <rPr>
            <sz val="9"/>
            <color indexed="81"/>
            <rFont val="Tahoma"/>
            <family val="2"/>
          </rPr>
          <t xml:space="preserve">page 72 
</t>
        </r>
      </text>
    </comment>
    <comment ref="N40" authorId="1" shapeId="0">
      <text>
        <r>
          <rPr>
            <b/>
            <sz val="9"/>
            <color indexed="81"/>
            <rFont val="Tahoma"/>
            <charset val="1"/>
          </rPr>
          <t>Lea Guerin:</t>
        </r>
        <r>
          <rPr>
            <sz val="9"/>
            <color indexed="81"/>
            <rFont val="Tahoma"/>
            <charset val="1"/>
          </rPr>
          <t xml:space="preserve">
uniquement pour Castel Afrique </t>
        </r>
      </text>
    </comment>
    <comment ref="K42" authorId="0" shapeId="0">
      <text>
        <r>
          <rPr>
            <sz val="9"/>
            <color indexed="81"/>
            <rFont val="Tahoma"/>
            <family val="2"/>
          </rPr>
          <t xml:space="preserve">FCA = 3 417 000 tons of CO2
PSA =  scopes 1 &amp; 2 (1 203 674) + scope 3 (4 251 000) = 5 454 674 </t>
        </r>
      </text>
    </comment>
    <comment ref="N42" authorId="0" shapeId="0">
      <text>
        <r>
          <rPr>
            <b/>
            <sz val="9"/>
            <color indexed="81"/>
            <rFont val="Tahoma"/>
            <charset val="1"/>
          </rPr>
          <t>Alexandre POIDATZ:</t>
        </r>
        <r>
          <rPr>
            <sz val="9"/>
            <color indexed="81"/>
            <rFont val="Tahoma"/>
            <charset val="1"/>
          </rPr>
          <t xml:space="preserve">
3 485 808 tons of CO2e  
- PSA = 5 454 674 tons of CO2e 
</t>
        </r>
      </text>
    </comment>
    <comment ref="S42" authorId="0" shapeId="0">
      <text>
        <r>
          <rPr>
            <b/>
            <sz val="9"/>
            <color indexed="81"/>
            <rFont val="Tahoma"/>
            <family val="2"/>
          </rPr>
          <t>Alexandre POIDATZ:</t>
        </r>
        <r>
          <rPr>
            <sz val="9"/>
            <color indexed="81"/>
            <rFont val="Tahoma"/>
            <family val="2"/>
          </rPr>
          <t xml:space="preserve">
page 17</t>
        </r>
      </text>
    </comment>
    <comment ref="S54" authorId="1" shapeId="0">
      <text>
        <r>
          <rPr>
            <b/>
            <sz val="9"/>
            <color indexed="81"/>
            <rFont val="Tahoma"/>
            <family val="2"/>
          </rPr>
          <t>Lea Guerin:</t>
        </r>
        <r>
          <rPr>
            <sz val="9"/>
            <color indexed="81"/>
            <rFont val="Tahoma"/>
            <family val="2"/>
          </rPr>
          <t xml:space="preserve">
page 6</t>
        </r>
      </text>
    </comment>
    <comment ref="M56" authorId="0" shapeId="0">
      <text>
        <r>
          <rPr>
            <b/>
            <sz val="9"/>
            <color indexed="81"/>
            <rFont val="Tahoma"/>
            <family val="2"/>
          </rPr>
          <t>Alexandre POIDATZ:</t>
        </r>
        <r>
          <rPr>
            <sz val="9"/>
            <color indexed="81"/>
            <rFont val="Tahoma"/>
            <family val="2"/>
          </rPr>
          <t xml:space="preserve">
Pas de données dans la PDEF 2020</t>
        </r>
      </text>
    </comment>
    <comment ref="K57" authorId="1" shapeId="0">
      <text>
        <r>
          <rPr>
            <b/>
            <sz val="9"/>
            <color indexed="81"/>
            <rFont val="Tahoma"/>
            <charset val="1"/>
          </rPr>
          <t>Lea Guerin:</t>
        </r>
        <r>
          <rPr>
            <sz val="9"/>
            <color indexed="81"/>
            <rFont val="Tahoma"/>
            <charset val="1"/>
          </rPr>
          <t xml:space="preserve">
Scopes 1 et 2 : 2020 
Scope 3 : 2019 
</t>
        </r>
      </text>
    </comment>
    <comment ref="M57" authorId="1" shapeId="0">
      <text>
        <r>
          <rPr>
            <b/>
            <sz val="9"/>
            <color indexed="81"/>
            <rFont val="Tahoma"/>
            <charset val="1"/>
          </rPr>
          <t>Lea Guerin:</t>
        </r>
        <r>
          <rPr>
            <sz val="9"/>
            <color indexed="81"/>
            <rFont val="Tahoma"/>
            <charset val="1"/>
          </rPr>
          <t xml:space="preserve">
Scopes 1 et 2 : 2020 
Scope 3 : 2019 
</t>
        </r>
      </text>
    </comment>
    <comment ref="M63" authorId="0" shapeId="0">
      <text>
        <r>
          <rPr>
            <b/>
            <sz val="9"/>
            <color indexed="81"/>
            <rFont val="Tahoma"/>
            <charset val="1"/>
          </rPr>
          <t>Alexandre POIDATZ:</t>
        </r>
        <r>
          <rPr>
            <sz val="9"/>
            <color indexed="81"/>
            <rFont val="Tahoma"/>
            <charset val="1"/>
          </rPr>
          <t xml:space="preserve">
Plus représentatif que l'annee 2020 à cause du Covid</t>
        </r>
      </text>
    </comment>
    <comment ref="M64" authorId="0" shapeId="0">
      <text>
        <r>
          <rPr>
            <b/>
            <sz val="9"/>
            <color indexed="81"/>
            <rFont val="Tahoma"/>
            <charset val="1"/>
          </rPr>
          <t>Alexandre POIDATZ:</t>
        </r>
        <r>
          <rPr>
            <sz val="9"/>
            <color indexed="81"/>
            <rFont val="Tahoma"/>
            <charset val="1"/>
          </rPr>
          <t xml:space="preserve">
Empreinte carbone divisée par 2 en 2020. </t>
        </r>
      </text>
    </comment>
    <comment ref="M70" authorId="0" shapeId="0">
      <text>
        <r>
          <rPr>
            <b/>
            <sz val="9"/>
            <color indexed="81"/>
            <rFont val="Tahoma"/>
            <charset val="1"/>
          </rPr>
          <t>Alexandre POIDATZ:</t>
        </r>
        <r>
          <rPr>
            <sz val="9"/>
            <color indexed="81"/>
            <rFont val="Tahoma"/>
            <charset val="1"/>
          </rPr>
          <t xml:space="preserve">
Empreinte carbone divisée par 2 en 2020. </t>
        </r>
      </text>
    </comment>
  </commentList>
</comments>
</file>

<file path=xl/sharedStrings.xml><?xml version="1.0" encoding="utf-8"?>
<sst xmlns="http://schemas.openxmlformats.org/spreadsheetml/2006/main" count="961" uniqueCount="641">
  <si>
    <t>Part dans l'entreprise</t>
  </si>
  <si>
    <t>Prénom</t>
  </si>
  <si>
    <t>Nom</t>
  </si>
  <si>
    <t>Autre</t>
  </si>
  <si>
    <t>Bernard</t>
  </si>
  <si>
    <t>Arnault</t>
  </si>
  <si>
    <t>et sa famille</t>
  </si>
  <si>
    <t>Origine de la fortune</t>
  </si>
  <si>
    <t>LVMH</t>
  </si>
  <si>
    <t>73, 6</t>
  </si>
  <si>
    <t>L’Oréal</t>
  </si>
  <si>
    <t>42, 3</t>
  </si>
  <si>
    <t>Kering</t>
  </si>
  <si>
    <t>34 ,5</t>
  </si>
  <si>
    <t>Chanel</t>
  </si>
  <si>
    <t>34, 5</t>
  </si>
  <si>
    <t>Agroalimentaire </t>
  </si>
  <si>
    <t>11, 8</t>
  </si>
  <si>
    <t>Télécommunications</t>
  </si>
  <si>
    <t>10, 9</t>
  </si>
  <si>
    <t>Transports maritimes</t>
  </si>
  <si>
    <t>Internet, Télécommunications</t>
  </si>
  <si>
    <t>Industrie pharmaceutique</t>
  </si>
  <si>
    <t>Aéronautique, autres</t>
  </si>
  <si>
    <t>7 ,0</t>
  </si>
  <si>
    <t>Investissements</t>
  </si>
  <si>
    <t>6 ,7</t>
  </si>
  <si>
    <t>5 ,7</t>
  </si>
  <si>
    <t>Hermès</t>
  </si>
  <si>
    <t>5, 7</t>
  </si>
  <si>
    <t>Sports</t>
  </si>
  <si>
    <t>5 ,4</t>
  </si>
  <si>
    <t>Pétrole</t>
  </si>
  <si>
    <t>4 ,9</t>
  </si>
  <si>
    <t>Finance</t>
  </si>
  <si>
    <t>4 ,8</t>
  </si>
  <si>
    <t>Services</t>
  </si>
  <si>
    <t>4 ,6</t>
  </si>
  <si>
    <t>BTP, Média, Télécommunications</t>
  </si>
  <si>
    <t>4, 3</t>
  </si>
  <si>
    <t>Biotechnologies</t>
  </si>
  <si>
    <t>3 ,9</t>
  </si>
  <si>
    <t>Laboratoires</t>
  </si>
  <si>
    <t>3 ,4</t>
  </si>
  <si>
    <t>BTP</t>
  </si>
  <si>
    <t>3 ,3</t>
  </si>
  <si>
    <t>Aviation</t>
  </si>
  <si>
    <t>3 ,0</t>
  </si>
  <si>
    <t>Adecco</t>
  </si>
  <si>
    <t>Boulangeries</t>
  </si>
  <si>
    <t>2 ,1</t>
  </si>
  <si>
    <t>Retail</t>
  </si>
  <si>
    <t>2 ,0</t>
  </si>
  <si>
    <t>Immobilier</t>
  </si>
  <si>
    <t>1 ,9</t>
  </si>
  <si>
    <t>Informatique</t>
  </si>
  <si>
    <t>Camping-car</t>
  </si>
  <si>
    <t>1 ,7</t>
  </si>
  <si>
    <t>laboratory services</t>
  </si>
  <si>
    <t>1 ,6</t>
  </si>
  <si>
    <t>transport, logistics</t>
  </si>
  <si>
    <t>Spiritueux</t>
  </si>
  <si>
    <t>1 ,5</t>
  </si>
  <si>
    <t>Services de comptabilité</t>
  </si>
  <si>
    <t>Boulangerie</t>
  </si>
  <si>
    <t>1 ,2</t>
  </si>
  <si>
    <t>Gestion d’actifs</t>
  </si>
  <si>
    <t>1, 2</t>
  </si>
  <si>
    <t>BTP, Construction</t>
  </si>
  <si>
    <t>Françoise</t>
  </si>
  <si>
    <t>François</t>
  </si>
  <si>
    <t>Alain</t>
  </si>
  <si>
    <t>Gérard</t>
  </si>
  <si>
    <t>Emmanuel</t>
  </si>
  <si>
    <t>Patrick</t>
  </si>
  <si>
    <t>Rodolphe</t>
  </si>
  <si>
    <t>Xavier</t>
  </si>
  <si>
    <t>Laurent</t>
  </si>
  <si>
    <t>Thierry</t>
  </si>
  <si>
    <t>Marie</t>
  </si>
  <si>
    <t>Vincent</t>
  </si>
  <si>
    <t>Nicolas</t>
  </si>
  <si>
    <t>Michel</t>
  </si>
  <si>
    <t>Carrie</t>
  </si>
  <si>
    <t>Marc</t>
  </si>
  <si>
    <t>Pierre</t>
  </si>
  <si>
    <t>Martin</t>
  </si>
  <si>
    <t>Stéphane</t>
  </si>
  <si>
    <t>Gilles</t>
  </si>
  <si>
    <t>Mohed</t>
  </si>
  <si>
    <t>Charles</t>
  </si>
  <si>
    <t>Philippe</t>
  </si>
  <si>
    <t>Louis</t>
  </si>
  <si>
    <t>Anne</t>
  </si>
  <si>
    <t>Henri</t>
  </si>
  <si>
    <t>Olivier</t>
  </si>
  <si>
    <t>Norbert</t>
  </si>
  <si>
    <t>Christian</t>
  </si>
  <si>
    <t>Francis</t>
  </si>
  <si>
    <t>Edouard</t>
  </si>
  <si>
    <t>Clément</t>
  </si>
  <si>
    <t>Jean-Michel</t>
  </si>
  <si>
    <t>Marie-Hélène</t>
  </si>
  <si>
    <t>Yves-Loic</t>
  </si>
  <si>
    <t>Jean-Pierre</t>
  </si>
  <si>
    <t>et Olivier</t>
  </si>
  <si>
    <t>Pinault</t>
  </si>
  <si>
    <t>Wertheimer</t>
  </si>
  <si>
    <t>Besnier</t>
  </si>
  <si>
    <t>Drahi</t>
  </si>
  <si>
    <t>Saadé</t>
  </si>
  <si>
    <t>Niel</t>
  </si>
  <si>
    <t>Mérieux</t>
  </si>
  <si>
    <t>Dassault</t>
  </si>
  <si>
    <t>Habert</t>
  </si>
  <si>
    <t>Bolloré</t>
  </si>
  <si>
    <t>Puech</t>
  </si>
  <si>
    <t>Leclercq</t>
  </si>
  <si>
    <t>Besnier Beauvalot</t>
  </si>
  <si>
    <t>Perrodo</t>
  </si>
  <si>
    <t>Bellon</t>
  </si>
  <si>
    <t>Bouygues</t>
  </si>
  <si>
    <t>Bancel</t>
  </si>
  <si>
    <t>Altrad</t>
  </si>
  <si>
    <t>Edelstenne</t>
  </si>
  <si>
    <t>Ginestet</t>
  </si>
  <si>
    <t>Fraisse</t>
  </si>
  <si>
    <t>Taravella</t>
  </si>
  <si>
    <t>Beaufour</t>
  </si>
  <si>
    <t>Pomel</t>
  </si>
  <si>
    <t>Feuillet</t>
  </si>
  <si>
    <t>Dentressangle</t>
  </si>
  <si>
    <t>Cayard</t>
  </si>
  <si>
    <t>Latouche</t>
  </si>
  <si>
    <t>Holder</t>
  </si>
  <si>
    <t>Carmignac</t>
  </si>
  <si>
    <t>Fayat</t>
  </si>
  <si>
    <t>Ladreit de Lacharrière</t>
  </si>
  <si>
    <t>Foriel-Destezet</t>
  </si>
  <si>
    <t>Le Duff</t>
  </si>
  <si>
    <t>Entreprise</t>
  </si>
  <si>
    <t>L'Oréal</t>
  </si>
  <si>
    <t>Lactalis</t>
  </si>
  <si>
    <t>Altice</t>
  </si>
  <si>
    <t>Sodexo</t>
  </si>
  <si>
    <t>Décathlon</t>
  </si>
  <si>
    <t>Gifi</t>
  </si>
  <si>
    <t>Fareva</t>
  </si>
  <si>
    <t>Ipsen</t>
  </si>
  <si>
    <t>Paul</t>
  </si>
  <si>
    <t>CMA-CGM</t>
  </si>
  <si>
    <t>Iliad</t>
  </si>
  <si>
    <t>Biomerieux</t>
  </si>
  <si>
    <t>Groupe Bolloré</t>
  </si>
  <si>
    <t>Groupe Bouygues</t>
  </si>
  <si>
    <t>Perenco</t>
  </si>
  <si>
    <t>Fimalac</t>
  </si>
  <si>
    <t>Moderna</t>
  </si>
  <si>
    <t>Part dans l'entreprise (%)</t>
  </si>
  <si>
    <t>Eurofins Scientific</t>
  </si>
  <si>
    <t>groupe Altrad</t>
  </si>
  <si>
    <t>Dassault Systèmes</t>
  </si>
  <si>
    <t>Groupe Le Duff</t>
  </si>
  <si>
    <t>Altarea Cogedim</t>
  </si>
  <si>
    <t>Datadog</t>
  </si>
  <si>
    <t>Trigano</t>
  </si>
  <si>
    <t>Groupe Norbert Dentressangle</t>
  </si>
  <si>
    <t>La Martiniquaise</t>
  </si>
  <si>
    <t>Fiducial</t>
  </si>
  <si>
    <t>groupe Fayat</t>
  </si>
  <si>
    <t>https://live.euronext.com/fr/product/equities/FR0000121014-XPAR/company-information</t>
  </si>
  <si>
    <t>https://live.euronext.com/fr/product/equities/FR0000120321-XPAR/company-information</t>
  </si>
  <si>
    <t>https://live.euronext.com/fr/product/equities/FR0000121485-XPAR/company-information</t>
  </si>
  <si>
    <t>Part détenue via Artemis, société de portefeuille gérant les actifs financiers de la famille Pinault</t>
  </si>
  <si>
    <t>https://www.challenges.fr/classements/fortune/rodolphe-saade-et-sa-famille_539</t>
  </si>
  <si>
    <t>https://live.euronext.com/en/product/equities/FR0004035913-XPAR/company-information</t>
  </si>
  <si>
    <t>Via holding familiale Institut Mérieux</t>
  </si>
  <si>
    <t>https://live.euronext.com/fr/product/equities/FR0013280286-XPAR/company-information</t>
  </si>
  <si>
    <t>https://www.forbes.fr/entrepreneurs/milliardaires-2021-famille-dassault/</t>
  </si>
  <si>
    <t>https://www.forbes.com/profile/nicolas-puech/?sh=23a90f0a6601</t>
  </si>
  <si>
    <t>https://www.forbes.com/profile/michel-leclercq/?sh=21da5edc6483</t>
  </si>
  <si>
    <t>Leclerq and his immediate family own approximately 40% of the company</t>
  </si>
  <si>
    <t>"notre actionnariat familial unique"</t>
  </si>
  <si>
    <t>https://www.perenco.com/fr/groupe/notre-strategie</t>
  </si>
  <si>
    <t>https://live.euronext.com/en/product/equities/FR0000121220-XPAR/company-information</t>
  </si>
  <si>
    <t>https://live.euronext.com/fr/product/equities/FR0000120503-XPAR/company-information</t>
  </si>
  <si>
    <t>https://www.forbes.com/profile/charles-edelstenne/?sh=147380343ff3</t>
  </si>
  <si>
    <t>https://www.forbes.com/profile/philippe-foriel-destezet/?sh=5ee5eb01c6dc</t>
  </si>
  <si>
    <t>Through his Luxembourg holding company, Akila Finance, he retains more than 4% of the firm.</t>
  </si>
  <si>
    <t>https://www.forbes.com/profile/alain-taravella/?sh=2a34ac2b6708</t>
  </si>
  <si>
    <t>https://www.forbes.com/profile/edouard-carmignac/?sh=1f6ec3ca4b16</t>
  </si>
  <si>
    <t>A la mort de Serge Dassault, le groupe a été scindé en quatre part égales, pour les 4 enfants. Un des enfants (Olivier Dassault) et depuis decédé, mais on peut supposer que ses parts sont maintenant détenues par ses héritiers, donc les 3 autres Dassault détiennent chacun 25%</t>
  </si>
  <si>
    <t>Via la société SCDM, détenue conjointement par les deux frères Bouygues, Martin et Olivier. 23,8 % est la part conjointe des deux frères.</t>
  </si>
  <si>
    <t xml:space="preserve">Empreinte carbone milliardaire, en tCO2eq </t>
  </si>
  <si>
    <t>TOTAL</t>
  </si>
  <si>
    <t>Précisions chiffre part du capital</t>
  </si>
  <si>
    <t>Source part du capital</t>
  </si>
  <si>
    <t>luxe</t>
  </si>
  <si>
    <t>cosmétiques</t>
  </si>
  <si>
    <t>holding</t>
  </si>
  <si>
    <t>distribution</t>
  </si>
  <si>
    <t>numérique</t>
  </si>
  <si>
    <t>vins</t>
  </si>
  <si>
    <t>agroalimentaire</t>
  </si>
  <si>
    <t>chimie</t>
  </si>
  <si>
    <t>automobile</t>
  </si>
  <si>
    <t>pharmacie</t>
  </si>
  <si>
    <t>publicité</t>
  </si>
  <si>
    <t>services financiers</t>
  </si>
  <si>
    <t>industrie</t>
  </si>
  <si>
    <t>btp</t>
  </si>
  <si>
    <t>services</t>
  </si>
  <si>
    <t>consommation</t>
  </si>
  <si>
    <t>assurances</t>
  </si>
  <si>
    <t>immobilier</t>
  </si>
  <si>
    <t>internet</t>
  </si>
  <si>
    <t>cinéma</t>
  </si>
  <si>
    <t>Christian Louboutin</t>
  </si>
  <si>
    <t>vins et champagne</t>
  </si>
  <si>
    <t>et Familles Coisne Lambert</t>
  </si>
  <si>
    <t>Lesaffre</t>
  </si>
  <si>
    <t>et familles Fievet, Sauvin, Dufort</t>
  </si>
  <si>
    <t>et Familles Desanges, Gérondeau, Maréchal, Pinault, Schelcher</t>
  </si>
  <si>
    <t>Yves</t>
  </si>
  <si>
    <t>Famille</t>
  </si>
  <si>
    <t>Eric</t>
  </si>
  <si>
    <t>Ginette</t>
  </si>
  <si>
    <t>Antoine</t>
  </si>
  <si>
    <t>Jacques</t>
  </si>
  <si>
    <t>Bris</t>
  </si>
  <si>
    <t>Jean</t>
  </si>
  <si>
    <t>Gonzalve</t>
  </si>
  <si>
    <t>Christopher</t>
  </si>
  <si>
    <t>Frédéric</t>
  </si>
  <si>
    <t>Patrice</t>
  </si>
  <si>
    <t>Jérôme</t>
  </si>
  <si>
    <t>Martine</t>
  </si>
  <si>
    <t>Didier</t>
  </si>
  <si>
    <t>Iskandar</t>
  </si>
  <si>
    <t>Guillaume</t>
  </si>
  <si>
    <t>Rang 2021</t>
  </si>
  <si>
    <t>Mulliez</t>
  </si>
  <si>
    <t>Omidyar</t>
  </si>
  <si>
    <t>Castel</t>
  </si>
  <si>
    <t>Spiegel</t>
  </si>
  <si>
    <t>Ricard</t>
  </si>
  <si>
    <t>Clarins</t>
  </si>
  <si>
    <t>Peugeot</t>
  </si>
  <si>
    <t>Roquette</t>
  </si>
  <si>
    <t>Hennessy</t>
  </si>
  <si>
    <t>Decaux</t>
  </si>
  <si>
    <t>Despature</t>
  </si>
  <si>
    <t>Klaba</t>
  </si>
  <si>
    <t>Lescure</t>
  </si>
  <si>
    <t>Dageville</t>
  </si>
  <si>
    <t>Guerlain</t>
  </si>
  <si>
    <t>Moulin</t>
  </si>
  <si>
    <t>Bindschedler</t>
  </si>
  <si>
    <t>Fiévet</t>
  </si>
  <si>
    <t>Veyrat</t>
  </si>
  <si>
    <t>Rocher</t>
  </si>
  <si>
    <t>Mane</t>
  </si>
  <si>
    <t>Roullier</t>
  </si>
  <si>
    <t>Burelle</t>
  </si>
  <si>
    <t>Pich</t>
  </si>
  <si>
    <t>Primat</t>
  </si>
  <si>
    <t>Cassegrain</t>
  </si>
  <si>
    <t>Fegaier</t>
  </si>
  <si>
    <t>Reybier</t>
  </si>
  <si>
    <t>Michelin</t>
  </si>
  <si>
    <t>Mimran</t>
  </si>
  <si>
    <t>Déprez</t>
  </si>
  <si>
    <t>Savare</t>
  </si>
  <si>
    <t>Courbit</t>
  </si>
  <si>
    <t>Mouawad</t>
  </si>
  <si>
    <t>Duval</t>
  </si>
  <si>
    <t>Granjon</t>
  </si>
  <si>
    <t>Lamoure</t>
  </si>
  <si>
    <t>Murray</t>
  </si>
  <si>
    <t>Bahadourian</t>
  </si>
  <si>
    <t>Bich</t>
  </si>
  <si>
    <t>Desanges</t>
  </si>
  <si>
    <t>Descours</t>
  </si>
  <si>
    <t>Gervoson</t>
  </si>
  <si>
    <t>Guillemot</t>
  </si>
  <si>
    <t>Pelat</t>
  </si>
  <si>
    <t>Pichet</t>
  </si>
  <si>
    <t>Rolloy</t>
  </si>
  <si>
    <t>Seydoux</t>
  </si>
  <si>
    <t>Viret</t>
  </si>
  <si>
    <t>Dick</t>
  </si>
  <si>
    <t>Gaspard</t>
  </si>
  <si>
    <t>Louboutin</t>
  </si>
  <si>
    <t>Vicat</t>
  </si>
  <si>
    <t>Ruggieri</t>
  </si>
  <si>
    <t>Varsano</t>
  </si>
  <si>
    <t>Clozel</t>
  </si>
  <si>
    <t>Domange</t>
  </si>
  <si>
    <t>Journo</t>
  </si>
  <si>
    <t>Madar</t>
  </si>
  <si>
    <t>Magrez</t>
  </si>
  <si>
    <t>Meyer</t>
  </si>
  <si>
    <t>Papillaud</t>
  </si>
  <si>
    <t>Safa</t>
  </si>
  <si>
    <t>Burrus</t>
  </si>
  <si>
    <t>Dauphin</t>
  </si>
  <si>
    <t>Gillier</t>
  </si>
  <si>
    <t>Maubert</t>
  </si>
  <si>
    <t>Bettencourt-Meyers</t>
  </si>
  <si>
    <t>Courtin-Clarins</t>
  </si>
  <si>
    <t>Hériard-Dubreuil</t>
  </si>
  <si>
    <t>Louis-Dreyfus</t>
  </si>
  <si>
    <t>Wendel (de)</t>
  </si>
  <si>
    <t>Le Lous</t>
  </si>
  <si>
    <t>Merceron-Vicat</t>
  </si>
  <si>
    <t>Martinot-Lagarde</t>
  </si>
  <si>
    <t>Coisne-Roquette</t>
  </si>
  <si>
    <t xml:space="preserve">(de) Rothschild </t>
  </si>
  <si>
    <t>Ornano (d')</t>
  </si>
  <si>
    <t>Evan</t>
  </si>
  <si>
    <t>Alexandre</t>
  </si>
  <si>
    <t>Robert</t>
  </si>
  <si>
    <t>Ariane</t>
  </si>
  <si>
    <t>Octave</t>
  </si>
  <si>
    <t>Margarita</t>
  </si>
  <si>
    <t>Benoît</t>
  </si>
  <si>
    <t>Daniel</t>
  </si>
  <si>
    <t>Sadri</t>
  </si>
  <si>
    <t>Gerard</t>
  </si>
  <si>
    <t>Léo</t>
  </si>
  <si>
    <t>Lionel</t>
  </si>
  <si>
    <t>Georges</t>
  </si>
  <si>
    <t>Serge</t>
  </si>
  <si>
    <t>Jacques-Antoine</t>
  </si>
  <si>
    <t>Marie-Christine</t>
  </si>
  <si>
    <t>Paul-Georges</t>
  </si>
  <si>
    <t>Pierre-Etienne</t>
  </si>
  <si>
    <t>Jean-Claude</t>
  </si>
  <si>
    <t>Marie-Helène</t>
  </si>
  <si>
    <t>Jean-Paul</t>
  </si>
  <si>
    <t>Marie-Jeanne</t>
  </si>
  <si>
    <t>Fortune (Mds €)</t>
  </si>
  <si>
    <t>Fortune (Mds $)</t>
  </si>
  <si>
    <t>Lvmh</t>
  </si>
  <si>
    <t>Hermes International</t>
  </si>
  <si>
    <t>Castel Freres</t>
  </si>
  <si>
    <t>Snapchat</t>
  </si>
  <si>
    <t>Pernod Ricard</t>
  </si>
  <si>
    <t>Stellantis</t>
  </si>
  <si>
    <t>Sonepar</t>
  </si>
  <si>
    <t>Jcdecaux Communication</t>
  </si>
  <si>
    <t>Groupe E. De Rothschild</t>
  </si>
  <si>
    <t>Remy Cointreau</t>
  </si>
  <si>
    <t>Ovh Cloud</t>
  </si>
  <si>
    <t>Louis-Dreyfus Company</t>
  </si>
  <si>
    <t>Groupe Seb</t>
  </si>
  <si>
    <t>Snowflake</t>
  </si>
  <si>
    <t>Soprema</t>
  </si>
  <si>
    <t>Groupe Roquette</t>
  </si>
  <si>
    <t>Fromageries Bel</t>
  </si>
  <si>
    <t>Sisley</t>
  </si>
  <si>
    <t>Impala</t>
  </si>
  <si>
    <t>Groupe Rocher</t>
  </si>
  <si>
    <t>Groupe Roullier</t>
  </si>
  <si>
    <t>Plastic Omnium</t>
  </si>
  <si>
    <t>Snf Floerger</t>
  </si>
  <si>
    <t>Primland</t>
  </si>
  <si>
    <t>Wendel</t>
  </si>
  <si>
    <t>Longchamp</t>
  </si>
  <si>
    <t>Domaines Reybier</t>
  </si>
  <si>
    <t>Groupe Mimran</t>
  </si>
  <si>
    <t>Loxam</t>
  </si>
  <si>
    <t>François-Charles Oberthur</t>
  </si>
  <si>
    <t>Lov Group</t>
  </si>
  <si>
    <t>Groupe Duval</t>
  </si>
  <si>
    <t>Veepee</t>
  </si>
  <si>
    <t>Groupe Atlantic</t>
  </si>
  <si>
    <t>Murray Holdings</t>
  </si>
  <si>
    <t>Eef (Grand Frais)</t>
  </si>
  <si>
    <t>Bic</t>
  </si>
  <si>
    <t>Safran</t>
  </si>
  <si>
    <t>Epi</t>
  </si>
  <si>
    <t>Andros</t>
  </si>
  <si>
    <t>Ubisoft</t>
  </si>
  <si>
    <t>Urgo</t>
  </si>
  <si>
    <t>Europequipements</t>
  </si>
  <si>
    <t>Groupe Pichet</t>
  </si>
  <si>
    <t>Promogim Groupe</t>
  </si>
  <si>
    <t>Pathe</t>
  </si>
  <si>
    <t>Groupe Stago</t>
  </si>
  <si>
    <t>Virbac</t>
  </si>
  <si>
    <t>Batipart Invest</t>
  </si>
  <si>
    <t>Idorsia</t>
  </si>
  <si>
    <t>Compagnie De Phalsbourg</t>
  </si>
  <si>
    <t>Inter Parfums</t>
  </si>
  <si>
    <t>Bernard Magrez Grands Vignobles</t>
  </si>
  <si>
    <t>Groupe Alma</t>
  </si>
  <si>
    <t>Privinvest</t>
  </si>
  <si>
    <t>Diot</t>
  </si>
  <si>
    <t>Guy Dauphin Environnement</t>
  </si>
  <si>
    <t>Zadig &amp; Voltaire</t>
  </si>
  <si>
    <t>Groupe Lefebvre Sarrut</t>
  </si>
  <si>
    <t>Robertet</t>
  </si>
  <si>
    <t>https://www.challenges.fr/classements/fortune/pierre-castel-et-sa-famille_1739</t>
  </si>
  <si>
    <t>Le patriarche est à la tête d'un empire de la boisson, contrôlé à 100% par la famille</t>
  </si>
  <si>
    <t>Notre analyse en 2020
La famille fondatrice détient 15,5 % du n° 2 mondial des spiritueux</t>
  </si>
  <si>
    <t>https://www.challenges.fr/classements/fortune/alexandre-ricard-et-sa-famille_512</t>
  </si>
  <si>
    <t>Notre analyse en 2020
Les 220 actionnaires de cette famille contrôlent plus de 70 % du n° 1 mondial de la distribution de matériel électrique</t>
  </si>
  <si>
    <t>https://www.challenges.fr/classements/fortune/marie-christine-coisne-roquette-et-familles-coisne-et-lambert_147</t>
  </si>
  <si>
    <t>Les héritiers du fondateur possèdent 64 % du leader mondial du mobilier urbain (CA : 3,6 milliards), 9,5 % de Bouygues Telecom et 17,5 % d’Eurazeo. Tous ces titres ont vu leur cours reculer en Bourse.</t>
  </si>
  <si>
    <t>https://www.challenges.fr/classements/fortune/famille-decaux_167</t>
  </si>
  <si>
    <t>Notre analyse en 2019
Cette branche de la famille Rothschild possède 100 % de la banque franco-suisse, qui gère 150 milliards d’actifs, mais aussi de l’hôtellerie, des terres et des vignes.</t>
  </si>
  <si>
    <t>Notre analyse en 2020
Le président et sa famille contrôlent 50,5 % de ce prestigieux groupe de spiritueux (CA : 1,1 milliard). Et 72 % du fabricant de fûts et bouchons Oeno (CA : 290 millions).</t>
  </si>
  <si>
    <t>https://www.challenges.fr/classements/fortune/marc-heriard-dubreuil-et-sa-famille_300</t>
  </si>
  <si>
    <t>https://www.challenges.fr/classements/fortune/paul-georges-despature-et-sa-famille_179</t>
  </si>
  <si>
    <t>Notre analyse en 2020
Cet ingénieur a développé un hébergeur de sites (CA : 600 millions) dont il détient 80 %.</t>
  </si>
  <si>
    <t>Notre analyse en 2020
La famille fondatrice détient toujours 30,6 % du leader mondial du petit électroménager (CA : 7,4 milliards). SEB a souffert de l’arrêt brutal de l’économie avec des fermetures d’usines pendant le confinement.</t>
  </si>
  <si>
    <t>https://www.challenges.fr/classements/fortune/famille-lescure_373</t>
  </si>
  <si>
    <t>Notre analyse en 2018
Cette famille, qui avait reçu 10 % de Christian Dior lors de la vente en 1994 à LVMH, conserve env. 3 % de LVMH après la simplification des structures du géant du luxe.</t>
  </si>
  <si>
    <t>https://www.challenges.fr/classements/fortune/eric-guerlain-et-sa-famille_1395</t>
  </si>
  <si>
    <t>https://www.challenges.fr/classements/fortune/ginette-moulin-et-sa-famille_420</t>
  </si>
  <si>
    <t>Notre analyse en 2020
Les familles fondatrices possèdent 64 % d’un des leaders mondiaux du fromage</t>
  </si>
  <si>
    <t>https://www.challenges.fr/classements/fortune/antoine-fievet-et-familles-fievet-sauvin-dufort_224</t>
  </si>
  <si>
    <t xml:space="preserve">Notre analyse en 2019
Les fondateurs de ce producteur d’arômes pour parfums (CA est. : 1,2 milliard) en possèdent 100 %. </t>
  </si>
  <si>
    <t>https://www.challenges.fr/classements/fortune/jean-mane-et-sa-famille_397</t>
  </si>
  <si>
    <t>Notre analyse en 2020
Ces Bretons discrets ne publient pas leurs comptes. Ils contrôlent 100 % de ce spécialiste des fertilisants</t>
  </si>
  <si>
    <t>https://www.challenges.fr/classements/fortune/daniel-roullier-et-sa-famille_529</t>
  </si>
  <si>
    <t>Notre analyse en 2020
Cette famille possède 100 % du n° 1 mondial des floculants, des produits utilisés pour la dépollution des eaux</t>
  </si>
  <si>
    <t>https://www.challenges.fr/classements/fortune/famille-pich_476</t>
  </si>
  <si>
    <t>Cette grande famille (env. 1 000 personnes) conserve 39 % de cette société d'investissement cotée</t>
  </si>
  <si>
    <t>https://www.challenges.fr/classements/fortune/famille-de-wendel_602</t>
  </si>
  <si>
    <t>Le PDG de ce loueur de matériels BTP (CA : 2,3 milliards) en contrôle 80 %.</t>
  </si>
  <si>
    <t>Notre analyse en 2020
Le cofondateur de ce site de ventes en ligne (CA : 4 milliards) en possède 30 %.</t>
  </si>
  <si>
    <t>https://www.challenges.fr/classements/fortune/jacques-antoine-granjon_2041</t>
  </si>
  <si>
    <t>La famille fondatrice, incarnée par Gonzalve (DG) et son père Bruno (président), contrôle 45 % du fabricant de stylos à bille, rasoirs jetables et briquets</t>
  </si>
  <si>
    <t>https://www.challenges.fr/classements/fortune/gonzalve-bich-et-sa-famille_63</t>
  </si>
  <si>
    <t>Notre analyse en 2020
Ces familles fondatrices de l’équipementier Zodiac ont reçu env. 2,5 % de Safran lors de l’OPA par le groupe de défense et d’aéronautique (CA : 25,1 milliards).</t>
  </si>
  <si>
    <t>https://www.challenges.fr/classements/fortune/louis-desanges-et-familles-desanges-gerondeau-marechal-pinault-schelcher_400</t>
  </si>
  <si>
    <t>https://www.zonebourse.com/cours/action/UBISOFT-ENTERTAINMENT-4719/societe/</t>
  </si>
  <si>
    <t>Notre analyse en 2020
Cette famille niçoise possède près de 50 % du 2e laboratoire vétérinaire français</t>
  </si>
  <si>
    <t>https://www.challenges.fr/classements/fortune/marie-helene-dick-et-jean-pierre-dick-ainsi-que-leur-famille_184</t>
  </si>
  <si>
    <t xml:space="preserve">Notre analyse en 2018
La famille fondatrice de ce fournisseur d’équipements de bureau et de sécurité (CA : + de 2 milliards) en a 87 %. </t>
  </si>
  <si>
    <t>https://www.challenges.fr/classements/fortune/georges-gaspard-et-sa-famille_252</t>
  </si>
  <si>
    <t>Notre analyse en 2020
Le président d’honneur du dernier cimentier français indépendant (CA : 2,7 milliards) en possède avec sa famille 60 %.</t>
  </si>
  <si>
    <t>https://www.challenges.fr/classements/fortune/jacques-merceron-vicat-et-sa-famille_595</t>
  </si>
  <si>
    <t>Notre analyse en 2020
La famille fondatrice de ce très rentable groupe de négoce de matières premières agricoles (CA est. : 5,5 milliards) en possède 70 %.</t>
  </si>
  <si>
    <t>https://www.challenges.fr/classements/fortune/serge-varsano-et-sa-famille_1703</t>
  </si>
  <si>
    <t>Notre analyse en 2020
En échange de sa participation dans Zodiac lors de l’OPA de Safran en 2017, cette famille a reçu 2 % du groupe d’aéronautique et de défense et un siège au conseil d’administration.</t>
  </si>
  <si>
    <t>https://www.challenges.fr/classements/fortune/didier-domange-et-sa-famille_188</t>
  </si>
  <si>
    <t>Notre analyse en 2020
La quatrième génération aux manettes de ce fabricant grassois d’arômes et de parfums (CA : 554 millions) en contrôle 47 %</t>
  </si>
  <si>
    <t>https://www.challenges.fr/classements/fortune/philippe-maubert-et-sa-famille_410</t>
  </si>
  <si>
    <t>https://www.challenges.fr/classements/fortune/famille-hermes_302</t>
  </si>
  <si>
    <t>https://www.challenges.fr/classements/fortune/anne-beaufour-et-henri-beaufour-ainsi-que-leur-famille_44</t>
  </si>
  <si>
    <t>Notre analyse en 2020
L’homme d'affaires breton et ses enfants possèdent 63,8 % de ce holding (CA : 24,8 milliards) présent dans la logistique, les transports, l’électricité.</t>
  </si>
  <si>
    <t>https://www.challenges.fr/classements/fortune/vincent-bollore_85</t>
  </si>
  <si>
    <t>Notre analyse en 2020
Les héritiers du cofondateur du groupe de luxe en détiennent 100 %. Hypothèse de répartion : 50/50</t>
  </si>
  <si>
    <t>Notre analyse en 2020
Les héritiers du cofondateur du groupe de luxe en détiennent 100 %. Hspothèse de répartion : 50/50</t>
  </si>
  <si>
    <t>https://www.challenges.fr/classements/fortune/alain-wertheimer-et-gerard-wertheimer-ainsi-que-leur-famille_603</t>
  </si>
  <si>
    <t>He resigned from Hermès' supervisory board in August 2014 but still owns about 5% of the company; other family members together hold a majority stake.</t>
  </si>
  <si>
    <t>Carmignac owns 79% of the company, which now has around $44 billion in assets under management; employees and executives own the rest.</t>
  </si>
  <si>
    <t>Taravella co-founded the firm as Altarea SA in 1994 and retains 45% ownership of the group.</t>
  </si>
  <si>
    <t>Today he and his family own around 6% of French-listed Dassault Systèmes; he is chairman of the board.</t>
  </si>
  <si>
    <t xml:space="preserve">
Notre analyse en 2020
Le fils du fondateur possède avec sa famille 74,5 % du n° 4 mondial du fret maritime (CA : 26,8 milliards) après l’intégration de Ceva. Le groupe, qui était en perte en 2019, souffre des effets de la pandémie.</t>
  </si>
  <si>
    <t>Classement Challenges 2021</t>
  </si>
  <si>
    <t>Classement Forbes 2021</t>
  </si>
  <si>
    <t>Notre analyse en 2020 Le groupe de luxe compte une centaine d’actionnaires descendants du fondateur, dont la fortune a augmenté de presque 25 % en un an. Depuis la tentative de raid de Bernard Arnault, ces actionnaires sont liés par des pactes au sein de holdings : H51 contrôle 54,2 % ; H2, 6,6 %. D’autres membres du groupe familial ont encore 6 %. Reste le cas de Nicolas Puech, membre dissident de la famille, que nous traitons à part dans ce palmarès.</t>
  </si>
  <si>
    <t>Le PDG et sa famille contrôlent 72 % du leader mondial de l’automatisation des ouvertures et fermetures de la maison et du bâtiment (CA : 1,2 milliard) et 75 % de Damartex.</t>
  </si>
  <si>
    <t>Notes part du capital</t>
  </si>
  <si>
    <t>Participation supérieure : 75% de Damartex</t>
  </si>
  <si>
    <t>Source empreinte carbone</t>
  </si>
  <si>
    <t>Lien source</t>
  </si>
  <si>
    <t>Rapport Oxfam CAC 40 mars 2021</t>
  </si>
  <si>
    <t xml:space="preserve">https://www.oxfamfrance.org/wp-content/uploads/2021/03/rapportOXFAM_CACdegresdetrop_VFF.pdf </t>
  </si>
  <si>
    <t xml:space="preserve">https://www.bollore.com/bollo-content/uploads/2021/04/0430_2101194_bollore_urd_2020_fr_mel.pdf </t>
  </si>
  <si>
    <t xml:space="preserve">https://assets-finance.hermes.com/s3fs-public/node/pdf_file/2021-03/1616754681/hermes_2021.03.25_documentenregistrementuniversel_2020_fr.pdf </t>
  </si>
  <si>
    <t>https://www.cma-cgm.fr/static/eCommerce/Attachments/2020_CMACGM_DPEF_VFR_V23042021_VDEF-compress%C3%A9%201.pdf</t>
  </si>
  <si>
    <t>https://iliad-strapi.s3.fr-par.scw.cloud/ILIAD_DEU_2020_eea2302343.pdf</t>
  </si>
  <si>
    <t>https://www.biomerieux.com/sites/corporate/files/biomerieux_urd_2020_fr.pdf</t>
  </si>
  <si>
    <t>https://investor.3ds.com/static-files/01683ee2-128b-4d51-999a-1790b88eca11</t>
  </si>
  <si>
    <t>https://www.adecco-jobs.com/-/media/project/adeccogroup/annual-report-2020/adecco-full-annual-report-2020-single-page-view.pdf/?modified=20210317093524</t>
  </si>
  <si>
    <t>https://presse.altarea.com/assets/document-denregistrement-universel-integrant-le-rapport-financier-annuel-2020-version-pdf-9811-a4d3f.html?lang=fr</t>
  </si>
  <si>
    <t xml:space="preserve">Scopes 1, 2 et 3 </t>
  </si>
  <si>
    <t>https://static.ebayinc.com/assets/Uploads/Documents/eBay-Impact-2020-Report.pdf</t>
  </si>
  <si>
    <t>p. 20 du Impact 2020 Report de Ebay</t>
  </si>
  <si>
    <t xml:space="preserve">Scopes 1 et 2 </t>
  </si>
  <si>
    <t>Scopes 1 et 2</t>
  </si>
  <si>
    <t>https://www.sonepar.com/fileadmin/cru-1627567279/common/documents/sonepar-rapport-developpement-durable-fr.pdf</t>
  </si>
  <si>
    <t>page 14 Rapport développement durable 2020</t>
  </si>
  <si>
    <t>page 35 Rapport Developpement Durable et RSE 2020</t>
  </si>
  <si>
    <t>Scopes 1, 2 et 3</t>
  </si>
  <si>
    <t>Scopes 1, et 2</t>
  </si>
  <si>
    <t>page 40 du Investor Report 2020</t>
  </si>
  <si>
    <t>https://lyreco.com/group/france/fr/responsabilite-et-durabilite/notre-empreinte-carbone-2019</t>
  </si>
  <si>
    <t>Scopes 1, 2 et 3 (Ne calcule pas tout son scope 3)</t>
  </si>
  <si>
    <t xml:space="preserve">Scopes 1, 2 et 3  </t>
  </si>
  <si>
    <t>page 131 Document d'enregistrement universel 2021</t>
  </si>
  <si>
    <t xml:space="preserve">Scopes 1, 2 et 3 ; </t>
  </si>
  <si>
    <t>page 106 du Document d'enregistrement universel 2020</t>
  </si>
  <si>
    <t>Scopes 1, 2 et 3 ;</t>
  </si>
  <si>
    <t xml:space="preserve">page 76 du Document d'enregistrement universel 2018/2019/2020 </t>
  </si>
  <si>
    <t xml:space="preserve"> page 57 du Annual Report de Adecco Group 2020</t>
  </si>
  <si>
    <t>page 6 du rapport de performance 2020</t>
  </si>
  <si>
    <t xml:space="preserve">page 98 du Universal Registration Document </t>
  </si>
  <si>
    <t xml:space="preserve">page 20 du Rapport RSE de Castel Afrique </t>
  </si>
  <si>
    <t>https://castel-afrique.com/wp-content/uploads/2021/09/Rapport-RSE-2021-sur-lexercice-2020.pdf</t>
  </si>
  <si>
    <t>https://www.stellantis.com/fr/actualite/communiques-de-presse/2021/avril/les-publications-rse-2020-sont-disponibles</t>
  </si>
  <si>
    <t>page 2 du Bilan Carbone FY20</t>
  </si>
  <si>
    <t>https://corporate.ovhcloud.com/sites/default/files/2021-10/Bilan%20Carbone%20FY20.pdf</t>
  </si>
  <si>
    <t>DUE 2020 page 270</t>
  </si>
  <si>
    <t xml:space="preserve">https://www.google.com/url?sa=t&amp;rct=j&amp;q=&amp;esrc=s&amp;source=web&amp;cd=&amp;cad=rja&amp;uact=8&amp;ved=2ahUKEwi3v_vUrbH0AhUCyoUKHXMNAKkQFnoECAIQAQ&amp;url=https%3A%2F%2Fwww.safran-group.com%2Ffr%2Fmedia%2F382492%2Fdownload&amp;usg=AOvVaw3yIRBeBvIHg1YQUM4wZFHR </t>
  </si>
  <si>
    <t>page 202 DUE 2020</t>
  </si>
  <si>
    <t xml:space="preserve">https://www.google.com/url?sa=t&amp;rct=j&amp;q=&amp;esrc=s&amp;source=web&amp;cd=&amp;cad=rja&amp;uact=8&amp;ved=2ahUKEwjM-7CVwLH0AhWFxoUKHbYjAF0QFnoECAMQAQ&amp;url=https%3A%2F%2Fwww.michelin.com%2Fdocuments%2Fdocument-denregistrement-universel-2020%2F&amp;usg=AOvVaw1jhM8eq0QxYxN0wplbgwnF </t>
  </si>
  <si>
    <t>Siège</t>
  </si>
  <si>
    <t>France</t>
  </si>
  <si>
    <t xml:space="preserve">France </t>
  </si>
  <si>
    <t>Suisse</t>
  </si>
  <si>
    <t>Etats Unis</t>
  </si>
  <si>
    <t>Paris</t>
  </si>
  <si>
    <t xml:space="preserve">Pays Bas  </t>
  </si>
  <si>
    <t xml:space="preserve">Pays Bas </t>
  </si>
  <si>
    <t>https://r.lvmh-static.com/uploads/2021/04/ac_fr_lvmh_reng20-accessible.pdf</t>
  </si>
  <si>
    <t xml:space="preserve">https://www.loreal.com/-/media/project/loreal/brand-sites/corp/master/lcorp/documents-media/publications/commitments/bilanges2020lorealfr.pdf </t>
  </si>
  <si>
    <t xml:space="preserve">https://keringcorporate.dam.kering.com/m/726533d8fa257732/original/Kering_2020_Universal_Registration_Document.pdf  </t>
  </si>
  <si>
    <t xml:space="preserve">https://www.chanel.com/fr/rapport-sur-le-climat/ </t>
  </si>
  <si>
    <t>https://drive.google.com/file/d/1qUyw6KCrF4Cyn_RCU89nRL6V_Z9ImNmC/view</t>
  </si>
  <si>
    <t xml:space="preserve">https://www.sodexo.com/fr/home/positive-impact/sustainability/reducing-environmental-impact.html </t>
  </si>
  <si>
    <t>http://www.trigano-finance.com/doc/ra/RA_Trigano_2020.pdf</t>
  </si>
  <si>
    <t xml:space="preserve">page 65 du rapport de responsabilité societale et environnementale 2020  </t>
  </si>
  <si>
    <t xml:space="preserve"> pages 1 et 2 du Bilan de gaz à effet de serre (GES) 2020 L'Oréal  </t>
  </si>
  <si>
    <t xml:space="preserve">Scopes 1, 2, et 3 </t>
  </si>
  <si>
    <t xml:space="preserve">pag 147 du Document d'enregistrement universel 2020  </t>
  </si>
  <si>
    <t xml:space="preserve"> page 51 du DPEF 2020 </t>
  </si>
  <si>
    <t xml:space="preserve"> page 160 du Document d'enregistrement universel 2020 </t>
  </si>
  <si>
    <t xml:space="preserve">page 110 Rapport Annuel 2020 </t>
  </si>
  <si>
    <t>https://www.dassault-aviation.com/wp-content/blogs.dir/1/files/2021/07/RA_2020_VF_BD.pdf</t>
  </si>
  <si>
    <t xml:space="preserve"> page 45  Rapport Constructeurs de libertés 2020</t>
  </si>
  <si>
    <t>page 49 Rapport Développement Durable 2020</t>
  </si>
  <si>
    <t>https://www.edmond-de-rothschild.com/SiteCollectionDocuments/group/sustainable-development/rapport/Group/EN/edmond-de-rothschild-sustainable-development-report-2020.pdf</t>
  </si>
  <si>
    <t>page 60 du DEU 2020</t>
  </si>
  <si>
    <t>https://www.remy-cointreau.com/app/uploads/2021/07/Remy-Cointreau-DEU-2020-21.pdf</t>
  </si>
  <si>
    <t>https://www.ldc.com/sustainability-report-2020/responsible-business/freight/</t>
  </si>
  <si>
    <t>Slides des "Statistics" de la page web</t>
  </si>
  <si>
    <t>page 198 du Document d'enregistrement universel 2020</t>
  </si>
  <si>
    <t>https://www.groupeseb.com/sites/default/files/2021-04/GroupeSEB2020_URD_FR_VMEL.pdf</t>
  </si>
  <si>
    <t xml:space="preserve">page 86 du DEU </t>
  </si>
  <si>
    <t>https://www.groupe-bel.com/wp-content/uploads/2021/04/bel-deu-2020-fr-vdef-mention-esef.pdf</t>
  </si>
  <si>
    <t>pages 49 et 51 du DPEF 2020</t>
  </si>
  <si>
    <t>https://fr.calameo.com/read/0047604705edec48a3e3a?authid=qunx71CCdiEW</t>
  </si>
  <si>
    <t>page 73 du Rapport RSE 2020</t>
  </si>
  <si>
    <t>https://cdn.www.mane.com/assets/site/MANE_Rapport_RSE_2020_210830_155952.pdf</t>
  </si>
  <si>
    <t>https://www.plasticomnium.com/wp-content/uploads/documents/plastic-omnium-document-enregistrement-universel-2020-fr/169/</t>
  </si>
  <si>
    <t>page 169 du DEU 2020</t>
  </si>
  <si>
    <t>page 48 du Rapport ESG 2020</t>
  </si>
  <si>
    <t>https://www.snf.com/wp-content/uploads/2021/04/Rapport-ESG-2020.pdf</t>
  </si>
  <si>
    <t>Scopes 1, 2 et 3 (amont)</t>
  </si>
  <si>
    <t>page 176 du Document d'enregistrement universel 2021</t>
  </si>
  <si>
    <t>https://staticctf.akamaized.net/8aefmxkxpxwl/3d835a7MATY05YvlprREg9/38bc99b5a3882702e1432791ab9dcc24/UBI_2021_URD_FR_Vmel_090821.pdf</t>
  </si>
  <si>
    <t>page 45 du Rapport Annuel 2020</t>
  </si>
  <si>
    <t>https://corporate.virbac.com/files/live/sites/virbac-corporate/files/contributed/ra2020/Rapport_annuel_2020.pdf</t>
  </si>
  <si>
    <t>https://www.sucden.com/media/1573/sucden-2020-rapport_responsabilite-french-final.pdf</t>
  </si>
  <si>
    <t>page 19 du Rapport de Responsabilité Sociale 2020</t>
  </si>
  <si>
    <t>https://www.robertet.com/wp-content/uploads/2021/06/2020-CSR-REPORT.pdf</t>
  </si>
  <si>
    <t>page 70 du CSR Report 2020</t>
  </si>
  <si>
    <t>Scopes 1, 2 et 3 (Emissions du 01/09/19 au 31/08/2020)</t>
  </si>
  <si>
    <t xml:space="preserve"> page 148 du Universal Registration Document 2020</t>
  </si>
  <si>
    <t xml:space="preserve">page 73  DPEF 2020 </t>
  </si>
  <si>
    <t>En 2020, le groupe est entièrement détenu par les 3 enfants Besnier. En 2011, Emmanuel Besnier détenait 51% des parts. Pas de chiffre plus récent.</t>
  </si>
  <si>
    <t xml:space="preserve">https://www.lemonde.fr/entreprises/article/2016/08/30/emmanuel-besnier-le-pdg-invisible-aux-methodes-commando_4989813_1656994.html
https://www.challenges.fr/classements/fortune/emmanuel-besnier-et-sa-famille_60 </t>
  </si>
  <si>
    <t xml:space="preserve">Empreinte carbone entreprise, en tCO2eq </t>
  </si>
  <si>
    <t>https://www.iatp.org/sites/default/files/2021-12/IATP_Emissions-Impossible-Europe-f.pdf</t>
  </si>
  <si>
    <t xml:space="preserve"> page 47 Emissions Impossibles de l'IATP (2021) </t>
  </si>
  <si>
    <t>Site Internet de Sodexo au 13.12.21 "réduire notre impact environnemental"</t>
  </si>
  <si>
    <t>2021 (site internet)</t>
  </si>
  <si>
    <t>2019-2020</t>
  </si>
  <si>
    <t>page 26 du Rapport Annuel 2020 de Carmignac Patrimoine + page 25 du Rapport Annuel 2020 de Carmignac Investissement</t>
  </si>
  <si>
    <t>DUE 2020 page 62</t>
  </si>
  <si>
    <t>https://www.ipsen.com/websites/Ipsen_Online/wp-content/uploads/sites/49/2021/07/29162328/Document-dEnregistrement-Universel-2020.pdf</t>
  </si>
  <si>
    <t>Page 178 DUE 2020</t>
  </si>
  <si>
    <t>DUE 2020 page 140</t>
  </si>
  <si>
    <t>Notre analyse en 2020
Les deux enfants du fondateur détiennent 56 % du 3e groupe français de pharmacie (CA : 2,5 milliards).</t>
  </si>
  <si>
    <t>Scopes non précisés</t>
  </si>
  <si>
    <t>https://www.pernod-ricard.com/sites/default/files/2021-09/PER2021_URD_FR_VMEL.pdf</t>
  </si>
  <si>
    <t>page 121 du Document d'enregistrement universel 2020 -2021</t>
  </si>
  <si>
    <t>Scopes 1, 2 et 3 partielles</t>
  </si>
  <si>
    <t>https://www.google.com/url?sa=t&amp;rct=j&amp;q=&amp;esrc=s&amp;source=web&amp;cd=&amp;ved=2ahUKEwisqcvz45f1AhUrzoUKHS9_BusQFnoECAcQAQ&amp;url=https%3A%2F%2Fwww.jcdecaux.com%2Ffr%2Fjcdecaux%2Fdownload-file%3Furl%3Dpublic%253A%2F%2Fassets%2Fdocument%2F2021%2F06%2Fjcdecauxrapportdeveloppementdurableetrse2020.pdf&amp;usg=AOvVaw1urmJg4_0xHSZhEbs3554o</t>
  </si>
  <si>
    <t>Scopes 1, 2 et 3 partielles)</t>
  </si>
  <si>
    <t xml:space="preserve">https://www.challenges.fr/classements/fortune/octave-klaba-et-sa-famille_2372 </t>
  </si>
  <si>
    <t>pages 30 et 31 de la DPEF 2019</t>
  </si>
  <si>
    <t>https://www.roullier.com/sources/groupe-roullier-growing-together/FR/67-68/#zoom=z</t>
  </si>
  <si>
    <t xml:space="preserve">https://www.challenges.fr/classements/fortune/gerard-deprez-et-sa-famille_1995 </t>
  </si>
  <si>
    <t xml:space="preserve">https://www.loxamgroup.com/wp-content/uploads/2021/03/loxam-2020-fy-q4-2020-investor-report.pdf </t>
  </si>
  <si>
    <t>Scopes 1, 2</t>
  </si>
  <si>
    <t xml:space="preserve">https://www.vicat.fr/sites/www.vicat.fr/files/2021-04/Document%20d%27Enregistrement%20Universel%20Vicat%202020.pdf </t>
  </si>
  <si>
    <t>non précisé</t>
  </si>
  <si>
    <t>pages 104-105 DUE 2020</t>
  </si>
  <si>
    <t>Damartex</t>
  </si>
  <si>
    <t>scopes 1, 2 et 3</t>
  </si>
  <si>
    <t>Page 18 DPEF 2021</t>
  </si>
  <si>
    <t>https://damartex.com/assets/uploads/2021/10/Damartex_DPEF-2021_VF.pdf</t>
  </si>
  <si>
    <t>https://www.carrefour.com/sites/default/files/2021-05/Carrefour-DEU2020-FR_03_5.pdf</t>
  </si>
  <si>
    <t>Le  Groupe Rocher est un groupe familial, créateur de valeur et indépendant. Contrôlé à plus de 98% par la famille
du fondateur,</t>
  </si>
  <si>
    <t>Au 17 février 2021, le holding Burelle SA, contrôlé à 85,4% par la famille du dirigeant, détenait 59,35% du capital de l'équipementier automobile.</t>
  </si>
  <si>
    <t>17.02.21</t>
  </si>
  <si>
    <t>https://www.lerevenu.com/bourse/valeurs-en-vue/le-president-de-plastic-omnium-vendu-des-actions-pour-2-millions-deuros</t>
  </si>
  <si>
    <t>pages 16 et 40  DPEF 2020</t>
  </si>
  <si>
    <t>https://drive.google.com/file/d/1Lmh0m3HLZLGRGvpcoCthdZAcxmqVcTVI/view</t>
  </si>
  <si>
    <t>Notre analyse en 2020 (et 2021) : Cet amateur de vins contrôle 48%  du groupe de camping-cars et en incluant sa famille 58 %</t>
  </si>
  <si>
    <t xml:space="preserve">https://www.letemps.ch/economie/reconstruction-dedmond-rothschild-prendra-trois-ans </t>
  </si>
  <si>
    <t>Carrrefour</t>
  </si>
  <si>
    <t>page 127 du Document d’enregistrement universel 2020</t>
  </si>
  <si>
    <t>8,3 % de Carmat et 2,5 % du suisse Idorsia.</t>
  </si>
  <si>
    <t xml:space="preserve">https://labrador.cld.bz/BIC-Document-d-enregistrement-universel-2020 </t>
  </si>
  <si>
    <t xml:space="preserve">Classement Forbes </t>
  </si>
  <si>
    <t>Classement Challenges</t>
  </si>
  <si>
    <t>Sfam / Indexia Group</t>
  </si>
  <si>
    <t>Caille / Florac</t>
  </si>
  <si>
    <t>ainsi que Jean-Pierre, et leur famille</t>
  </si>
  <si>
    <t>Empreinte carbone entreprise, en tCO2eq</t>
  </si>
  <si>
    <t>Année empreinte carbone</t>
  </si>
  <si>
    <t>Scopes empreinte carbone</t>
  </si>
  <si>
    <t>Date  part du capital</t>
  </si>
  <si>
    <t>Scopes 1 , 2 et 3 (partiels)</t>
  </si>
  <si>
    <t>page 16 of the Altice International 2020 CSR report</t>
  </si>
  <si>
    <t>30.06.2021</t>
  </si>
  <si>
    <t>page 5 of the Altice International Q2 2021 financial</t>
  </si>
  <si>
    <t>https://altice.net/sites/default/files/pdf/Altice%20International%20Non-Financial%20Performance%20Statement%202020.pdf</t>
  </si>
  <si>
    <t>Auchan</t>
  </si>
  <si>
    <t>Email de l'entreprise à Oxfam</t>
  </si>
  <si>
    <t>Ebay</t>
  </si>
  <si>
    <t>https://d18rn0p25nwr6d.cloudfront.net/CIK-0001065088/da7aa4d1-6abf-4c79-8639-64ad64ad729e.pdf</t>
  </si>
  <si>
    <t>31.08.20</t>
  </si>
  <si>
    <t>page 100 du Rapport de FCA 2020 Sutainability Report + page 82/86 du rapport de PSA</t>
  </si>
  <si>
    <t>Scopes 1, et 2 de FCA + Scopes 1 , 2 et 3 de PSA</t>
  </si>
  <si>
    <t>https://www.stellantis.com/content/dam/stellantis-corporate/investors/financial-reports/Stellantis_2020_12_31_Annual_Report.pdf</t>
  </si>
  <si>
    <t>03.03.21</t>
  </si>
  <si>
    <t xml:space="preserve">https://www.ldc.com/wp-content/uploads/Update-on-H1-2021-Financials.pdf#page=6 </t>
  </si>
  <si>
    <t>10.09.21</t>
  </si>
  <si>
    <t>Notre analyse en 2019
La famille fondatrice de ce réseau de magasins (CA : 4,5 milliards) ont aussi plus de 11,5 % de Carrefour.</t>
  </si>
  <si>
    <t>l’URD 2020, p. 142</t>
  </si>
  <si>
    <t>Lyreco France</t>
  </si>
  <si>
    <t>Sucres Et Denrees ou Sucden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</si>
</sst>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3"/>
    <xf numFmtId="0" fontId="4" fillId="0" borderId="0" xfId="3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3" applyFill="1" applyAlignment="1">
      <alignment horizontal="left" vertical="top"/>
    </xf>
    <xf numFmtId="0" fontId="5" fillId="0" borderId="0" xfId="3" applyAlignment="1">
      <alignment horizontal="left" vertical="top"/>
    </xf>
    <xf numFmtId="9" fontId="0" fillId="0" borderId="0" xfId="2" applyFont="1" applyAlignment="1">
      <alignment horizontal="left"/>
    </xf>
    <xf numFmtId="9" fontId="0" fillId="0" borderId="0" xfId="0" applyNumberFormat="1" applyAlignment="1">
      <alignment horizontal="left"/>
    </xf>
    <xf numFmtId="165" fontId="0" fillId="0" borderId="0" xfId="1" applyNumberFormat="1" applyFont="1"/>
    <xf numFmtId="165" fontId="0" fillId="2" borderId="0" xfId="1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4" fontId="0" fillId="0" borderId="0" xfId="0" applyNumberFormat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5" fontId="9" fillId="0" borderId="0" xfId="1" applyNumberFormat="1" applyFont="1" applyFill="1"/>
    <xf numFmtId="165" fontId="9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49" fontId="10" fillId="0" borderId="0" xfId="0" applyNumberFormat="1" applyFont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/>
    <xf numFmtId="0" fontId="4" fillId="0" borderId="0" xfId="2" applyNumberFormat="1" applyFont="1" applyFill="1" applyAlignment="1">
      <alignment horizontal="center"/>
    </xf>
    <xf numFmtId="0" fontId="6" fillId="0" borderId="0" xfId="3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0" fillId="0" borderId="0" xfId="1" applyNumberFormat="1" applyFont="1" applyAlignment="1"/>
    <xf numFmtId="0" fontId="5" fillId="0" borderId="0" xfId="3" applyAlignment="1"/>
    <xf numFmtId="0" fontId="4" fillId="0" borderId="0" xfId="2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165" fontId="9" fillId="3" borderId="0" xfId="1" applyNumberFormat="1" applyFont="1" applyFill="1"/>
    <xf numFmtId="165" fontId="9" fillId="3" borderId="0" xfId="0" applyNumberFormat="1" applyFont="1" applyFill="1"/>
    <xf numFmtId="0" fontId="0" fillId="0" borderId="0" xfId="0" applyFill="1" applyAlignment="1">
      <alignment horizontal="center" vertical="center" wrapText="1"/>
    </xf>
    <xf numFmtId="165" fontId="0" fillId="0" borderId="0" xfId="0" applyNumberFormat="1"/>
    <xf numFmtId="166" fontId="0" fillId="0" borderId="0" xfId="2" applyNumberFormat="1" applyFont="1" applyAlignment="1">
      <alignment horizontal="center" vertical="center" wrapText="1"/>
    </xf>
    <xf numFmtId="3" fontId="0" fillId="0" borderId="0" xfId="0" applyNumberFormat="1"/>
    <xf numFmtId="165" fontId="5" fillId="0" borderId="0" xfId="3" applyNumberFormat="1"/>
    <xf numFmtId="165" fontId="5" fillId="0" borderId="0" xfId="3" applyNumberFormat="1" applyAlignment="1"/>
    <xf numFmtId="3" fontId="0" fillId="0" borderId="0" xfId="0" applyNumberFormat="1" applyAlignment="1"/>
    <xf numFmtId="3" fontId="11" fillId="0" borderId="0" xfId="0" applyNumberFormat="1" applyFont="1"/>
    <xf numFmtId="4" fontId="0" fillId="0" borderId="0" xfId="0" applyNumberFormat="1"/>
    <xf numFmtId="0" fontId="6" fillId="4" borderId="0" xfId="0" applyFont="1" applyFill="1"/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165" fontId="6" fillId="4" borderId="0" xfId="0" applyNumberFormat="1" applyFont="1" applyFill="1"/>
    <xf numFmtId="49" fontId="4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15" fontId="0" fillId="0" borderId="0" xfId="0" applyNumberFormat="1" applyAlignment="1"/>
    <xf numFmtId="14" fontId="0" fillId="0" borderId="0" xfId="0" applyNumberFormat="1"/>
    <xf numFmtId="0" fontId="5" fillId="0" borderId="0" xfId="3" applyAlignment="1">
      <alignment horizontal="left" vertical="top" wrapText="1"/>
    </xf>
    <xf numFmtId="9" fontId="0" fillId="0" borderId="0" xfId="2" applyFont="1" applyAlignment="1">
      <alignment horizontal="left" wrapText="1"/>
    </xf>
    <xf numFmtId="0" fontId="2" fillId="0" borderId="0" xfId="0" applyFont="1"/>
    <xf numFmtId="9" fontId="0" fillId="0" borderId="0" xfId="2" applyFont="1" applyFill="1" applyAlignment="1">
      <alignment horizontal="left"/>
    </xf>
    <xf numFmtId="165" fontId="0" fillId="0" borderId="0" xfId="1" applyNumberFormat="1" applyFont="1" applyFill="1" applyAlignment="1"/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0" fillId="0" borderId="0" xfId="1" applyNumberFormat="1" applyFont="1" applyFill="1"/>
    <xf numFmtId="17" fontId="0" fillId="0" borderId="0" xfId="0" applyNumberFormat="1"/>
    <xf numFmtId="3" fontId="4" fillId="0" borderId="0" xfId="0" applyNumberFormat="1" applyFont="1"/>
    <xf numFmtId="0" fontId="4" fillId="0" borderId="0" xfId="0" applyFont="1"/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16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hallenges.fr/classements/fortune/ginette-moulin-et-sa-famille_420" TargetMode="External"/><Relationship Id="rId21" Type="http://schemas.openxmlformats.org/officeDocument/2006/relationships/hyperlink" Target="https://www.letemps.ch/economie/reconstruction-dedmond-rothschild-prendra-trois-ans" TargetMode="External"/><Relationship Id="rId42" Type="http://schemas.openxmlformats.org/officeDocument/2006/relationships/hyperlink" Target="https://www.challenges.fr/classements/fortune/famille-hermes_302" TargetMode="External"/><Relationship Id="rId47" Type="http://schemas.openxmlformats.org/officeDocument/2006/relationships/hyperlink" Target="https://iliad-strapi.s3.fr-par.scw.cloud/ILIAD_DEU_2020_eea2302343.pdf" TargetMode="External"/><Relationship Id="rId63" Type="http://schemas.openxmlformats.org/officeDocument/2006/relationships/hyperlink" Target="https://www.dassault-aviation.com/wp-content/blogs.dir/1/files/2021/07/RA_2020_VF_BD.pdf" TargetMode="External"/><Relationship Id="rId68" Type="http://schemas.openxmlformats.org/officeDocument/2006/relationships/hyperlink" Target="https://www.sodexo.com/fr/home/positive-impact/sustainability/reducing-environmental-impact.html" TargetMode="External"/><Relationship Id="rId84" Type="http://schemas.openxmlformats.org/officeDocument/2006/relationships/hyperlink" Target="https://www.sucden.com/media/1573/sucden-2020-rapport_responsabilite-french-final.pdf" TargetMode="External"/><Relationship Id="rId89" Type="http://schemas.openxmlformats.org/officeDocument/2006/relationships/hyperlink" Target="https://www.lemonde.fr/entreprises/article/2016/08/30/emmanuel-besnier-le-pdg-invisible-aux-methodes-commando_4989813_1656994.html" TargetMode="External"/><Relationship Id="rId7" Type="http://schemas.openxmlformats.org/officeDocument/2006/relationships/hyperlink" Target="https://live.euronext.com/fr/product/equities/FR0013280286-XPAR/company-information" TargetMode="External"/><Relationship Id="rId71" Type="http://schemas.openxmlformats.org/officeDocument/2006/relationships/hyperlink" Target="http://www.trigano-finance.com/doc/ra/RA_Trigano_2020.pdf" TargetMode="External"/><Relationship Id="rId92" Type="http://schemas.openxmlformats.org/officeDocument/2006/relationships/hyperlink" Target="https://www.snf.com/wp-content/uploads/2021/04/Rapport-ESG-2020.pdf" TargetMode="External"/><Relationship Id="rId2" Type="http://schemas.openxmlformats.org/officeDocument/2006/relationships/hyperlink" Target="https://www.challenges.fr/classements/fortune/alain-wertheimer-et-gerard-wertheimer-ainsi-que-leur-famille_603" TargetMode="External"/><Relationship Id="rId16" Type="http://schemas.openxmlformats.org/officeDocument/2006/relationships/hyperlink" Target="https://www.forbes.com/profile/edouard-carmignac/?sh=1f6ec3ca4b16" TargetMode="External"/><Relationship Id="rId29" Type="http://schemas.openxmlformats.org/officeDocument/2006/relationships/hyperlink" Target="https://www.challenges.fr/classements/fortune/daniel-roullier-et-sa-famille_529" TargetMode="External"/><Relationship Id="rId11" Type="http://schemas.openxmlformats.org/officeDocument/2006/relationships/hyperlink" Target="https://live.euronext.com/en/product/equities/FR0000121220-XPAR/company-information" TargetMode="External"/><Relationship Id="rId24" Type="http://schemas.openxmlformats.org/officeDocument/2006/relationships/hyperlink" Target="https://www.challenges.fr/classements/fortune/famille-lescure_373" TargetMode="External"/><Relationship Id="rId32" Type="http://schemas.openxmlformats.org/officeDocument/2006/relationships/hyperlink" Target="https://www.challenges.fr/classements/fortune/jacques-antoine-granjon_2041" TargetMode="External"/><Relationship Id="rId37" Type="http://schemas.openxmlformats.org/officeDocument/2006/relationships/hyperlink" Target="https://www.challenges.fr/classements/fortune/georges-gaspard-et-sa-famille_252" TargetMode="External"/><Relationship Id="rId40" Type="http://schemas.openxmlformats.org/officeDocument/2006/relationships/hyperlink" Target="https://www.challenges.fr/classements/fortune/didier-domange-et-sa-famille_188" TargetMode="External"/><Relationship Id="rId45" Type="http://schemas.openxmlformats.org/officeDocument/2006/relationships/hyperlink" Target="https://www.challenges.fr/classements/fortune/vincent-bollore_85" TargetMode="External"/><Relationship Id="rId53" Type="http://schemas.openxmlformats.org/officeDocument/2006/relationships/hyperlink" Target="https://www.google.com/url?sa=t&amp;rct=j&amp;q=&amp;esrc=s&amp;source=web&amp;cd=&amp;cad=rja&amp;uact=8&amp;ved=2ahUKEwi3v_vUrbH0AhUCyoUKHXMNAKkQFnoECAIQAQ&amp;url=https%3A%2F%2Fwww.safran-group.com%2Ffr%2Fmedia%2F382492%2Fdownload&amp;usg=AOvVaw3yIRBeBvIHg1YQUM4wZFHR" TargetMode="External"/><Relationship Id="rId58" Type="http://schemas.openxmlformats.org/officeDocument/2006/relationships/hyperlink" Target="https://keringcorporate.dam.kering.com/m/726533d8fa257732/original/Kering_2020_Universal_Registration_Document.pdf" TargetMode="External"/><Relationship Id="rId66" Type="http://schemas.openxmlformats.org/officeDocument/2006/relationships/hyperlink" Target="https://assets-finance.hermes.com/s3fs-public/node/pdf_file/2021-03/1616754681/hermes_2021.03.25_documentenregistrementuniversel_2020_fr.pdf" TargetMode="External"/><Relationship Id="rId74" Type="http://schemas.openxmlformats.org/officeDocument/2006/relationships/hyperlink" Target="https://www.remy-cointreau.com/app/uploads/2021/07/Remy-Cointreau-DEU-2020-21.pdf" TargetMode="External"/><Relationship Id="rId79" Type="http://schemas.openxmlformats.org/officeDocument/2006/relationships/hyperlink" Target="https://fr.calameo.com/read/0047604705edec48a3e3a?authid=qunx71CCdiEW" TargetMode="External"/><Relationship Id="rId87" Type="http://schemas.openxmlformats.org/officeDocument/2006/relationships/hyperlink" Target="https://www.forbes.fr/entrepreneurs/milliardaires-2021-famille-dassault/" TargetMode="External"/><Relationship Id="rId102" Type="http://schemas.openxmlformats.org/officeDocument/2006/relationships/vmlDrawing" Target="../drawings/vmlDrawing1.vml"/><Relationship Id="rId5" Type="http://schemas.openxmlformats.org/officeDocument/2006/relationships/hyperlink" Target="https://www.challenges.fr/classements/fortune/rodolphe-saade-et-sa-famille_539" TargetMode="External"/><Relationship Id="rId61" Type="http://schemas.openxmlformats.org/officeDocument/2006/relationships/hyperlink" Target="https://www.cma-cgm.fr/static/eCommerce/Attachments/2020_CMACGM_DPEF_VFR_V23042021_VDEF-compress%C3%A9%201.pdf" TargetMode="External"/><Relationship Id="rId82" Type="http://schemas.openxmlformats.org/officeDocument/2006/relationships/hyperlink" Target="https://staticctf.akamaized.net/8aefmxkxpxwl/3d835a7MATY05YvlprREg9/38bc99b5a3882702e1432791ab9dcc24/UBI_2021_URD_FR_Vmel_090821.pdf" TargetMode="External"/><Relationship Id="rId90" Type="http://schemas.openxmlformats.org/officeDocument/2006/relationships/hyperlink" Target="https://www.iatp.org/sites/default/files/2021-12/IATP_Emissions-Impossible-Europe-f.pdf" TargetMode="External"/><Relationship Id="rId95" Type="http://schemas.openxmlformats.org/officeDocument/2006/relationships/hyperlink" Target="https://www.vicat.fr/sites/www.vicat.fr/files/2021-04/Document%20d%27Enregistrement%20Universel%20Vicat%202020.pdf" TargetMode="External"/><Relationship Id="rId19" Type="http://schemas.openxmlformats.org/officeDocument/2006/relationships/hyperlink" Target="https://www.challenges.fr/classements/fortune/marie-christine-coisne-roquette-et-familles-coisne-et-lambert_147" TargetMode="External"/><Relationship Id="rId14" Type="http://schemas.openxmlformats.org/officeDocument/2006/relationships/hyperlink" Target="https://www.forbes.com/profile/philippe-foriel-destezet/?sh=5ee5eb01c6dc" TargetMode="External"/><Relationship Id="rId22" Type="http://schemas.openxmlformats.org/officeDocument/2006/relationships/hyperlink" Target="https://www.challenges.fr/classements/fortune/marc-heriard-dubreuil-et-sa-famille_300" TargetMode="External"/><Relationship Id="rId27" Type="http://schemas.openxmlformats.org/officeDocument/2006/relationships/hyperlink" Target="https://www.challenges.fr/classements/fortune/antoine-fievet-et-familles-fievet-sauvin-dufort_224" TargetMode="External"/><Relationship Id="rId30" Type="http://schemas.openxmlformats.org/officeDocument/2006/relationships/hyperlink" Target="https://www.challenges.fr/classements/fortune/famille-pich_476" TargetMode="External"/><Relationship Id="rId35" Type="http://schemas.openxmlformats.org/officeDocument/2006/relationships/hyperlink" Target="https://www.zonebourse.com/cours/action/UBISOFT-ENTERTAINMENT-4719/societe/" TargetMode="External"/><Relationship Id="rId43" Type="http://schemas.openxmlformats.org/officeDocument/2006/relationships/hyperlink" Target="https://www.challenges.fr/classements/fortune/anne-beaufour-et-henri-beaufour-ainsi-que-leur-famille_44" TargetMode="External"/><Relationship Id="rId48" Type="http://schemas.openxmlformats.org/officeDocument/2006/relationships/hyperlink" Target="https://www.adecco-jobs.com/-/media/project/adeccogroup/annual-report-2020/adecco-full-annual-report-2020-single-page-view.pdf/?modified=20210317093524" TargetMode="External"/><Relationship Id="rId56" Type="http://schemas.openxmlformats.org/officeDocument/2006/relationships/hyperlink" Target="https://r.lvmh-static.com/uploads/2021/04/ac_fr_lvmh_reng20-accessible.pdf" TargetMode="External"/><Relationship Id="rId64" Type="http://schemas.openxmlformats.org/officeDocument/2006/relationships/hyperlink" Target="https://www.dassault-aviation.com/wp-content/blogs.dir/1/files/2021/07/RA_2020_VF_BD.pdf" TargetMode="External"/><Relationship Id="rId69" Type="http://schemas.openxmlformats.org/officeDocument/2006/relationships/hyperlink" Target="https://investor.3ds.com/static-files/01683ee2-128b-4d51-999a-1790b88eca11" TargetMode="External"/><Relationship Id="rId77" Type="http://schemas.openxmlformats.org/officeDocument/2006/relationships/hyperlink" Target="https://r.lvmh-static.com/uploads/2021/04/ac_fr_lvmh_reng20-accessible.pdf" TargetMode="External"/><Relationship Id="rId100" Type="http://schemas.openxmlformats.org/officeDocument/2006/relationships/hyperlink" Target="https://www.carrefour.com/sites/default/files/2021-05/Carrefour-DEU2020-FR_03_5.pdf" TargetMode="External"/><Relationship Id="rId8" Type="http://schemas.openxmlformats.org/officeDocument/2006/relationships/hyperlink" Target="https://www.forbes.com/profile/nicolas-puech/?sh=23a90f0a6601" TargetMode="External"/><Relationship Id="rId51" Type="http://schemas.openxmlformats.org/officeDocument/2006/relationships/hyperlink" Target="https://www.oxfamfrance.org/wp-content/uploads/2021/03/rapportOXFAM_CACdegresdetrop_VFF.pdf" TargetMode="External"/><Relationship Id="rId72" Type="http://schemas.openxmlformats.org/officeDocument/2006/relationships/hyperlink" Target="https://assets-finance.hermes.com/s3fs-public/node/pdf_file/2021-03/1616754681/hermes_2021.03.25_documentenregistrementuniversel_2020_fr.pdf" TargetMode="External"/><Relationship Id="rId80" Type="http://schemas.openxmlformats.org/officeDocument/2006/relationships/hyperlink" Target="https://cdn.www.mane.com/assets/site/MANE_Rapport_RSE_2020_210830_155952.pdf" TargetMode="External"/><Relationship Id="rId85" Type="http://schemas.openxmlformats.org/officeDocument/2006/relationships/hyperlink" Target="https://live.euronext.com/fr/product/equities/FR0000120321-XPAR/company-information" TargetMode="External"/><Relationship Id="rId93" Type="http://schemas.openxmlformats.org/officeDocument/2006/relationships/hyperlink" Target="https://www.challenges.fr/classements/fortune/gerard-deprez-et-sa-famille_1995" TargetMode="External"/><Relationship Id="rId98" Type="http://schemas.openxmlformats.org/officeDocument/2006/relationships/hyperlink" Target="https://labrador.cld.bz/BIC-Document-d-enregistrement-universel-2020" TargetMode="External"/><Relationship Id="rId3" Type="http://schemas.openxmlformats.org/officeDocument/2006/relationships/hyperlink" Target="https://www.lemonde.fr/entreprises/article/2016/08/30/emmanuel-besnier-le-pdg-invisible-aux-methodes-commando_4989813_1656994.html" TargetMode="External"/><Relationship Id="rId12" Type="http://schemas.openxmlformats.org/officeDocument/2006/relationships/hyperlink" Target="https://live.euronext.com/fr/product/equities/FR0000120503-XPAR/company-information" TargetMode="External"/><Relationship Id="rId17" Type="http://schemas.openxmlformats.org/officeDocument/2006/relationships/hyperlink" Target="https://www.challenges.fr/classements/fortune/pierre-castel-et-sa-famille_1739" TargetMode="External"/><Relationship Id="rId25" Type="http://schemas.openxmlformats.org/officeDocument/2006/relationships/hyperlink" Target="https://www.challenges.fr/classements/fortune/eric-guerlain-et-sa-famille_1395" TargetMode="External"/><Relationship Id="rId33" Type="http://schemas.openxmlformats.org/officeDocument/2006/relationships/hyperlink" Target="https://www.challenges.fr/classements/fortune/gonzalve-bich-et-sa-famille_63" TargetMode="External"/><Relationship Id="rId38" Type="http://schemas.openxmlformats.org/officeDocument/2006/relationships/hyperlink" Target="https://www.challenges.fr/classements/fortune/jacques-merceron-vicat-et-sa-famille_595" TargetMode="External"/><Relationship Id="rId46" Type="http://schemas.openxmlformats.org/officeDocument/2006/relationships/hyperlink" Target="https://www.challenges.fr/classements/fortune/alain-wertheimer-et-gerard-wertheimer-ainsi-que-leur-famille_603" TargetMode="External"/><Relationship Id="rId59" Type="http://schemas.openxmlformats.org/officeDocument/2006/relationships/hyperlink" Target="https://www.chanel.com/fr/rapport-sur-le-climat/" TargetMode="External"/><Relationship Id="rId67" Type="http://schemas.openxmlformats.org/officeDocument/2006/relationships/hyperlink" Target="https://drive.google.com/file/d/1qUyw6KCrF4Cyn_RCU89nRL6V_Z9ImNmC/view" TargetMode="External"/><Relationship Id="rId103" Type="http://schemas.openxmlformats.org/officeDocument/2006/relationships/comments" Target="../comments1.xml"/><Relationship Id="rId20" Type="http://schemas.openxmlformats.org/officeDocument/2006/relationships/hyperlink" Target="https://www.challenges.fr/classements/fortune/famille-decaux_167" TargetMode="External"/><Relationship Id="rId41" Type="http://schemas.openxmlformats.org/officeDocument/2006/relationships/hyperlink" Target="https://www.challenges.fr/classements/fortune/philippe-maubert-et-sa-famille_410" TargetMode="External"/><Relationship Id="rId54" Type="http://schemas.openxmlformats.org/officeDocument/2006/relationships/hyperlink" Target="https://www.google.com/url?sa=t&amp;rct=j&amp;q=&amp;esrc=s&amp;source=web&amp;cd=&amp;cad=rja&amp;uact=8&amp;ved=2ahUKEwi3v_vUrbH0AhUCyoUKHXMNAKkQFnoECAIQAQ&amp;url=https%3A%2F%2Fwww.safran-group.com%2Ffr%2Fmedia%2F382492%2Fdownload&amp;usg=AOvVaw3yIRBeBvIHg1YQUM4wZFHR" TargetMode="External"/><Relationship Id="rId62" Type="http://schemas.openxmlformats.org/officeDocument/2006/relationships/hyperlink" Target="https://www.biomerieux.com/sites/corporate/files/biomerieux_urd_2020_fr.pdf" TargetMode="External"/><Relationship Id="rId70" Type="http://schemas.openxmlformats.org/officeDocument/2006/relationships/hyperlink" Target="https://presse.altarea.com/assets/document-denregistrement-universel-integrant-le-rapport-financier-annuel-2020-version-pdf-9811-a4d3f.html?lang=fr" TargetMode="External"/><Relationship Id="rId75" Type="http://schemas.openxmlformats.org/officeDocument/2006/relationships/hyperlink" Target="https://www.ldc.com/sustainability-report-2020/responsible-business/freight/" TargetMode="External"/><Relationship Id="rId83" Type="http://schemas.openxmlformats.org/officeDocument/2006/relationships/hyperlink" Target="https://corporate.virbac.com/files/live/sites/virbac-corporate/files/contributed/ra2020/Rapport_annuel_2020.pdf" TargetMode="External"/><Relationship Id="rId88" Type="http://schemas.openxmlformats.org/officeDocument/2006/relationships/hyperlink" Target="https://www.lemonde.fr/entreprises/article/2016/08/30/emmanuel-besnier-le-pdg-invisible-aux-methodes-commando_4989813_1656994.html" TargetMode="External"/><Relationship Id="rId91" Type="http://schemas.openxmlformats.org/officeDocument/2006/relationships/hyperlink" Target="https://www.challenges.fr/classements/fortune/octave-klaba-et-sa-famille_2372" TargetMode="External"/><Relationship Id="rId96" Type="http://schemas.openxmlformats.org/officeDocument/2006/relationships/hyperlink" Target="https://www.robertet.com/wp-content/uploads/2021/06/2020-CSR-REPORT.pdf" TargetMode="External"/><Relationship Id="rId1" Type="http://schemas.openxmlformats.org/officeDocument/2006/relationships/hyperlink" Target="https://live.euronext.com/fr/product/equities/FR0000121485-XPAR/company-information" TargetMode="External"/><Relationship Id="rId6" Type="http://schemas.openxmlformats.org/officeDocument/2006/relationships/hyperlink" Target="https://live.euronext.com/en/product/equities/FR0004035913-XPAR/company-information" TargetMode="External"/><Relationship Id="rId15" Type="http://schemas.openxmlformats.org/officeDocument/2006/relationships/hyperlink" Target="https://www.forbes.com/profile/alain-taravella/?sh=2a34ac2b6708" TargetMode="External"/><Relationship Id="rId23" Type="http://schemas.openxmlformats.org/officeDocument/2006/relationships/hyperlink" Target="https://www.challenges.fr/classements/fortune/paul-georges-despature-et-sa-famille_179" TargetMode="External"/><Relationship Id="rId28" Type="http://schemas.openxmlformats.org/officeDocument/2006/relationships/hyperlink" Target="https://www.challenges.fr/classements/fortune/jean-mane-et-sa-famille_397" TargetMode="External"/><Relationship Id="rId36" Type="http://schemas.openxmlformats.org/officeDocument/2006/relationships/hyperlink" Target="https://www.challenges.fr/classements/fortune/marie-helene-dick-et-jean-pierre-dick-ainsi-que-leur-famille_184" TargetMode="External"/><Relationship Id="rId49" Type="http://schemas.openxmlformats.org/officeDocument/2006/relationships/hyperlink" Target="https://www.sonepar.com/fileadmin/cru-1627567279/common/documents/sonepar-rapport-developpement-durable-fr.pdf" TargetMode="External"/><Relationship Id="rId57" Type="http://schemas.openxmlformats.org/officeDocument/2006/relationships/hyperlink" Target="https://www.loreal.com/-/media/project/loreal/brand-sites/corp/master/lcorp/documents-media/publications/commitments/bilanges2020lorealfr.pdf" TargetMode="External"/><Relationship Id="rId10" Type="http://schemas.openxmlformats.org/officeDocument/2006/relationships/hyperlink" Target="https://www.perenco.com/fr/groupe/notre-strategie" TargetMode="External"/><Relationship Id="rId31" Type="http://schemas.openxmlformats.org/officeDocument/2006/relationships/hyperlink" Target="https://www.challenges.fr/classements/fortune/famille-de-wendel_602" TargetMode="External"/><Relationship Id="rId44" Type="http://schemas.openxmlformats.org/officeDocument/2006/relationships/hyperlink" Target="https://www.challenges.fr/classements/fortune/anne-beaufour-et-henri-beaufour-ainsi-que-leur-famille_44" TargetMode="External"/><Relationship Id="rId52" Type="http://schemas.openxmlformats.org/officeDocument/2006/relationships/hyperlink" Target="https://corporate.ovhcloud.com/sites/default/files/2021-10/Bilan%20Carbone%20FY20.pdf" TargetMode="External"/><Relationship Id="rId60" Type="http://schemas.openxmlformats.org/officeDocument/2006/relationships/hyperlink" Target="https://www.chanel.com/fr/rapport-sur-le-climat/" TargetMode="External"/><Relationship Id="rId65" Type="http://schemas.openxmlformats.org/officeDocument/2006/relationships/hyperlink" Target="https://www.bollore.com/bollo-content/uploads/2021/04/0430_2101194_bollore_urd_2020_fr_mel.pdf" TargetMode="External"/><Relationship Id="rId73" Type="http://schemas.openxmlformats.org/officeDocument/2006/relationships/hyperlink" Target="https://www.edmond-de-rothschild.com/SiteCollectionDocuments/group/sustainable-development/rapport/Group/EN/edmond-de-rothschild-sustainable-development-report-2020.pdf" TargetMode="External"/><Relationship Id="rId78" Type="http://schemas.openxmlformats.org/officeDocument/2006/relationships/hyperlink" Target="https://www.groupe-bel.com/wp-content/uploads/2021/04/bel-deu-2020-fr-vdef-mention-esef.pdf" TargetMode="External"/><Relationship Id="rId81" Type="http://schemas.openxmlformats.org/officeDocument/2006/relationships/hyperlink" Target="https://www.plasticomnium.com/wp-content/uploads/documents/plastic-omnium-document-enregistrement-universel-2020-fr/169/" TargetMode="External"/><Relationship Id="rId86" Type="http://schemas.openxmlformats.org/officeDocument/2006/relationships/hyperlink" Target="https://www.dassault-aviation.com/wp-content/blogs.dir/1/files/2021/07/RA_2020_VF_BD.pdf" TargetMode="External"/><Relationship Id="rId94" Type="http://schemas.openxmlformats.org/officeDocument/2006/relationships/hyperlink" Target="https://www.loxamgroup.com/wp-content/uploads/2021/03/loxam-2020-fy-q4-2020-investor-report.pdf" TargetMode="External"/><Relationship Id="rId99" Type="http://schemas.openxmlformats.org/officeDocument/2006/relationships/hyperlink" Target="https://www.ldc.com/wp-content/uploads/Update-on-H1-2021-Financials.pdf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s://live.euronext.com/fr/product/equities/FR0000121014-XPAR/company-information" TargetMode="External"/><Relationship Id="rId9" Type="http://schemas.openxmlformats.org/officeDocument/2006/relationships/hyperlink" Target="https://www.forbes.com/profile/michel-leclercq/?sh=21da5edc6483" TargetMode="External"/><Relationship Id="rId13" Type="http://schemas.openxmlformats.org/officeDocument/2006/relationships/hyperlink" Target="https://www.forbes.com/profile/charles-edelstenne/?sh=147380343ff3" TargetMode="External"/><Relationship Id="rId18" Type="http://schemas.openxmlformats.org/officeDocument/2006/relationships/hyperlink" Target="https://www.challenges.fr/classements/fortune/alexandre-ricard-et-sa-famille_512" TargetMode="External"/><Relationship Id="rId39" Type="http://schemas.openxmlformats.org/officeDocument/2006/relationships/hyperlink" Target="https://www.challenges.fr/classements/fortune/serge-varsano-et-sa-famille_1703" TargetMode="External"/><Relationship Id="rId34" Type="http://schemas.openxmlformats.org/officeDocument/2006/relationships/hyperlink" Target="https://www.challenges.fr/classements/fortune/louis-desanges-et-familles-desanges-gerondeau-marechal-pinault-schelcher_400" TargetMode="External"/><Relationship Id="rId50" Type="http://schemas.openxmlformats.org/officeDocument/2006/relationships/hyperlink" Target="https://lyreco.com/group/france/fr/responsabilite-et-durabilite/notre-empreinte-carbone-2019" TargetMode="External"/><Relationship Id="rId55" Type="http://schemas.openxmlformats.org/officeDocument/2006/relationships/hyperlink" Target="https://www.google.com/url?sa=t&amp;rct=j&amp;q=&amp;esrc=s&amp;source=web&amp;cd=&amp;cad=rja&amp;uact=8&amp;ved=2ahUKEwjM-7CVwLH0AhWFxoUKHbYjAF0QFnoECAMQAQ&amp;url=https%3A%2F%2Fwww.michelin.com%2Fdocuments%2Fdocument-denregistrement-universel-2020%2F&amp;usg=AOvVaw1jhM8eq0QxYxN0wplbgwnF" TargetMode="External"/><Relationship Id="rId76" Type="http://schemas.openxmlformats.org/officeDocument/2006/relationships/hyperlink" Target="https://www.groupeseb.com/sites/default/files/2021-04/GroupeSEB2020_URD_FR_VMEL.pdf" TargetMode="External"/><Relationship Id="rId97" Type="http://schemas.openxmlformats.org/officeDocument/2006/relationships/hyperlink" Target="http://www.trigano-finance.com/doc/ra/RA_Trigano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7"/>
  <sheetViews>
    <sheetView tabSelected="1" topLeftCell="A39" zoomScale="50" zoomScaleNormal="50" workbookViewId="0">
      <selection activeCell="L59" sqref="L59"/>
    </sheetView>
  </sheetViews>
  <sheetFormatPr baseColWidth="10" defaultRowHeight="14.5" x14ac:dyDescent="0.35"/>
  <cols>
    <col min="1" max="1" width="8.54296875" customWidth="1"/>
    <col min="2" max="2" width="17.81640625" style="3" customWidth="1"/>
    <col min="3" max="3" width="27.81640625" style="3" customWidth="1"/>
    <col min="4" max="4" width="16.453125" style="3" customWidth="1"/>
    <col min="5" max="5" width="14.1796875" customWidth="1"/>
    <col min="6" max="6" width="29" style="3" customWidth="1"/>
    <col min="7" max="7" width="28.453125" style="3" customWidth="1"/>
    <col min="8" max="8" width="28.453125" style="40" customWidth="1"/>
    <col min="9" max="9" width="13.453125" style="4" customWidth="1"/>
    <col min="10" max="10" width="16.81640625" style="4" customWidth="1"/>
    <col min="11" max="11" width="23.1796875" customWidth="1"/>
    <col min="12" max="16" width="22.1796875" customWidth="1"/>
    <col min="17" max="17" width="42.81640625" style="4" customWidth="1"/>
    <col min="18" max="18" width="23.81640625" style="4" customWidth="1"/>
    <col min="19" max="19" width="39" customWidth="1"/>
  </cols>
  <sheetData>
    <row r="1" spans="1:20" s="46" customFormat="1" x14ac:dyDescent="0.35">
      <c r="A1" s="46" t="s">
        <v>464</v>
      </c>
      <c r="B1" s="47"/>
      <c r="C1" s="47"/>
      <c r="D1" s="47"/>
      <c r="F1" s="47"/>
      <c r="G1" s="47"/>
      <c r="H1" s="69"/>
      <c r="I1" s="48"/>
      <c r="J1" s="48"/>
      <c r="Q1" s="48"/>
      <c r="R1" s="48"/>
    </row>
    <row r="2" spans="1:20" s="6" customFormat="1" ht="37.75" customHeight="1" x14ac:dyDescent="0.35">
      <c r="A2" s="9" t="s">
        <v>240</v>
      </c>
      <c r="B2" s="10" t="s">
        <v>1</v>
      </c>
      <c r="C2" s="9" t="s">
        <v>2</v>
      </c>
      <c r="D2" s="10" t="s">
        <v>3</v>
      </c>
      <c r="E2" s="9" t="s">
        <v>342</v>
      </c>
      <c r="F2" s="9" t="s">
        <v>7</v>
      </c>
      <c r="G2" s="9" t="s">
        <v>140</v>
      </c>
      <c r="H2" s="9" t="s">
        <v>512</v>
      </c>
      <c r="I2" s="9" t="s">
        <v>158</v>
      </c>
      <c r="J2" s="9" t="s">
        <v>0</v>
      </c>
      <c r="K2" s="9" t="s">
        <v>568</v>
      </c>
      <c r="L2" s="9" t="s">
        <v>193</v>
      </c>
      <c r="M2" s="9" t="s">
        <v>618</v>
      </c>
      <c r="N2" s="9" t="s">
        <v>619</v>
      </c>
      <c r="O2" s="10" t="s">
        <v>469</v>
      </c>
      <c r="P2" s="10" t="s">
        <v>470</v>
      </c>
      <c r="Q2" s="10" t="s">
        <v>195</v>
      </c>
      <c r="R2" s="10"/>
      <c r="S2" s="10" t="s">
        <v>196</v>
      </c>
      <c r="T2" s="10" t="s">
        <v>620</v>
      </c>
    </row>
    <row r="3" spans="1:20" s="26" customFormat="1" x14ac:dyDescent="0.35">
      <c r="A3" s="3">
        <v>1</v>
      </c>
      <c r="B3" s="3" t="s">
        <v>4</v>
      </c>
      <c r="C3" s="39" t="s">
        <v>5</v>
      </c>
      <c r="D3" s="3" t="s">
        <v>6</v>
      </c>
      <c r="E3" s="40">
        <v>150</v>
      </c>
      <c r="F3" s="5" t="s">
        <v>8</v>
      </c>
      <c r="G3" s="33" t="s">
        <v>8</v>
      </c>
      <c r="H3" s="71" t="s">
        <v>513</v>
      </c>
      <c r="I3" s="1">
        <v>47.79</v>
      </c>
      <c r="J3" s="18">
        <f t="shared" ref="J3:J30" si="0">I3/100</f>
        <v>0.47789999999999999</v>
      </c>
      <c r="K3" s="61">
        <v>4800000</v>
      </c>
      <c r="L3" s="42">
        <f t="shared" ref="L3:L30" si="1">J3*K3</f>
        <v>2293920</v>
      </c>
      <c r="M3" s="42">
        <v>2020</v>
      </c>
      <c r="N3" s="42" t="s">
        <v>489</v>
      </c>
      <c r="O3" s="42" t="s">
        <v>527</v>
      </c>
      <c r="P3" s="60" t="s">
        <v>520</v>
      </c>
      <c r="Q3" s="15"/>
      <c r="R3" s="15"/>
      <c r="S3" s="16" t="s">
        <v>170</v>
      </c>
      <c r="T3" s="75">
        <v>44487</v>
      </c>
    </row>
    <row r="4" spans="1:20" x14ac:dyDescent="0.35">
      <c r="A4" s="3">
        <v>2</v>
      </c>
      <c r="B4" s="3" t="s">
        <v>69</v>
      </c>
      <c r="C4" s="8" t="s">
        <v>308</v>
      </c>
      <c r="D4" s="3" t="s">
        <v>6</v>
      </c>
      <c r="E4" s="7" t="s">
        <v>9</v>
      </c>
      <c r="F4" s="2" t="s">
        <v>10</v>
      </c>
      <c r="G4" s="34" t="s">
        <v>141</v>
      </c>
      <c r="H4" s="7" t="s">
        <v>513</v>
      </c>
      <c r="I4" s="1">
        <v>33.17</v>
      </c>
      <c r="J4" s="18">
        <f t="shared" si="0"/>
        <v>0.33169999999999999</v>
      </c>
      <c r="K4" s="58">
        <v>11225000</v>
      </c>
      <c r="L4" s="20">
        <f t="shared" si="1"/>
        <v>3723332.5</v>
      </c>
      <c r="M4" s="42">
        <v>2020</v>
      </c>
      <c r="N4" s="20" t="s">
        <v>481</v>
      </c>
      <c r="O4" s="20" t="s">
        <v>528</v>
      </c>
      <c r="P4" s="59" t="s">
        <v>521</v>
      </c>
      <c r="Q4" s="15"/>
      <c r="R4" s="15"/>
      <c r="S4" s="17" t="s">
        <v>171</v>
      </c>
      <c r="T4" s="76">
        <v>44533</v>
      </c>
    </row>
    <row r="5" spans="1:20" x14ac:dyDescent="0.35">
      <c r="A5" s="3">
        <v>3</v>
      </c>
      <c r="B5" s="3" t="s">
        <v>70</v>
      </c>
      <c r="C5" s="8" t="s">
        <v>106</v>
      </c>
      <c r="D5" s="3" t="s">
        <v>6</v>
      </c>
      <c r="E5" s="7" t="s">
        <v>11</v>
      </c>
      <c r="F5" s="2" t="s">
        <v>12</v>
      </c>
      <c r="G5" s="34" t="s">
        <v>12</v>
      </c>
      <c r="H5" s="7" t="s">
        <v>514</v>
      </c>
      <c r="I5" s="1">
        <v>41.41</v>
      </c>
      <c r="J5" s="18">
        <f t="shared" si="0"/>
        <v>0.41409999999999997</v>
      </c>
      <c r="K5" s="62">
        <v>162127</v>
      </c>
      <c r="L5" s="20">
        <f t="shared" si="1"/>
        <v>67136.790699999998</v>
      </c>
      <c r="M5" s="42">
        <v>2020</v>
      </c>
      <c r="N5" s="20" t="s">
        <v>493</v>
      </c>
      <c r="O5" s="20" t="s">
        <v>564</v>
      </c>
      <c r="P5" s="59" t="s">
        <v>522</v>
      </c>
      <c r="Q5" s="15" t="s">
        <v>173</v>
      </c>
      <c r="R5" s="15"/>
      <c r="S5" s="17" t="s">
        <v>172</v>
      </c>
      <c r="T5" s="76">
        <v>44483</v>
      </c>
    </row>
    <row r="6" spans="1:20" s="26" customFormat="1" x14ac:dyDescent="0.35">
      <c r="A6" s="3">
        <v>4</v>
      </c>
      <c r="B6" s="3" t="s">
        <v>71</v>
      </c>
      <c r="C6" s="39" t="s">
        <v>107</v>
      </c>
      <c r="D6" s="3"/>
      <c r="E6" s="40" t="s">
        <v>13</v>
      </c>
      <c r="F6" s="3" t="s">
        <v>14</v>
      </c>
      <c r="G6" s="41" t="s">
        <v>14</v>
      </c>
      <c r="H6" s="40" t="s">
        <v>513</v>
      </c>
      <c r="I6" s="45">
        <v>50</v>
      </c>
      <c r="J6" s="18">
        <f t="shared" si="0"/>
        <v>0.5</v>
      </c>
      <c r="K6" s="26">
        <v>870800</v>
      </c>
      <c r="L6" s="42">
        <f t="shared" si="1"/>
        <v>435400</v>
      </c>
      <c r="M6" s="42">
        <v>2020</v>
      </c>
      <c r="N6" s="42" t="s">
        <v>494</v>
      </c>
      <c r="O6" s="42" t="s">
        <v>501</v>
      </c>
      <c r="P6" s="60" t="s">
        <v>523</v>
      </c>
      <c r="Q6" s="15" t="s">
        <v>455</v>
      </c>
      <c r="R6" s="15"/>
      <c r="S6" s="17" t="s">
        <v>457</v>
      </c>
      <c r="T6" s="26">
        <v>2020</v>
      </c>
    </row>
    <row r="7" spans="1:20" s="26" customFormat="1" x14ac:dyDescent="0.35">
      <c r="A7" s="3">
        <v>5</v>
      </c>
      <c r="B7" s="3" t="s">
        <v>72</v>
      </c>
      <c r="C7" s="39" t="s">
        <v>107</v>
      </c>
      <c r="D7" s="3"/>
      <c r="E7" s="40" t="s">
        <v>15</v>
      </c>
      <c r="F7" s="3" t="s">
        <v>14</v>
      </c>
      <c r="G7" s="41" t="s">
        <v>14</v>
      </c>
      <c r="H7" s="40" t="s">
        <v>513</v>
      </c>
      <c r="I7" s="45">
        <v>50</v>
      </c>
      <c r="J7" s="18">
        <f t="shared" si="0"/>
        <v>0.5</v>
      </c>
      <c r="K7" s="26">
        <v>870800</v>
      </c>
      <c r="L7" s="42">
        <f t="shared" si="1"/>
        <v>435400</v>
      </c>
      <c r="M7" s="42">
        <v>2020</v>
      </c>
      <c r="N7" s="42" t="s">
        <v>494</v>
      </c>
      <c r="O7" s="42" t="s">
        <v>501</v>
      </c>
      <c r="P7" s="60" t="s">
        <v>523</v>
      </c>
      <c r="Q7" s="15" t="s">
        <v>456</v>
      </c>
      <c r="R7" s="15"/>
      <c r="S7" s="17" t="s">
        <v>457</v>
      </c>
      <c r="T7" s="26">
        <v>2020</v>
      </c>
    </row>
    <row r="8" spans="1:20" ht="87" x14ac:dyDescent="0.35">
      <c r="A8" s="3">
        <v>6</v>
      </c>
      <c r="B8" s="3" t="s">
        <v>73</v>
      </c>
      <c r="C8" s="8" t="s">
        <v>108</v>
      </c>
      <c r="E8" s="7">
        <v>19.100000000000001</v>
      </c>
      <c r="F8" s="2" t="s">
        <v>16</v>
      </c>
      <c r="G8" s="34" t="s">
        <v>142</v>
      </c>
      <c r="H8" s="7" t="s">
        <v>513</v>
      </c>
      <c r="I8" s="1">
        <v>51</v>
      </c>
      <c r="J8" s="18">
        <f t="shared" si="0"/>
        <v>0.51</v>
      </c>
      <c r="K8" s="58">
        <v>30992960</v>
      </c>
      <c r="L8" s="20">
        <f t="shared" si="1"/>
        <v>15806409.6</v>
      </c>
      <c r="M8" s="20">
        <v>2018</v>
      </c>
      <c r="N8" s="20" t="s">
        <v>489</v>
      </c>
      <c r="O8" s="20" t="s">
        <v>570</v>
      </c>
      <c r="P8" s="59" t="s">
        <v>569</v>
      </c>
      <c r="Q8" s="15" t="s">
        <v>566</v>
      </c>
      <c r="R8" s="15"/>
      <c r="S8" s="77" t="s">
        <v>567</v>
      </c>
      <c r="T8">
        <v>2020</v>
      </c>
    </row>
    <row r="9" spans="1:20" x14ac:dyDescent="0.35">
      <c r="A9" s="3">
        <v>7</v>
      </c>
      <c r="B9" s="3" t="s">
        <v>74</v>
      </c>
      <c r="C9" s="8" t="s">
        <v>109</v>
      </c>
      <c r="E9" s="7" t="s">
        <v>17</v>
      </c>
      <c r="F9" s="2" t="s">
        <v>18</v>
      </c>
      <c r="G9" s="34" t="s">
        <v>143</v>
      </c>
      <c r="H9" s="7" t="s">
        <v>519</v>
      </c>
      <c r="I9" s="1">
        <v>92.76</v>
      </c>
      <c r="J9" s="18">
        <f t="shared" si="0"/>
        <v>0.92760000000000009</v>
      </c>
      <c r="K9">
        <v>147956</v>
      </c>
      <c r="L9" s="20">
        <f t="shared" si="1"/>
        <v>137243.98560000001</v>
      </c>
      <c r="M9" s="20">
        <v>2019</v>
      </c>
      <c r="N9" s="20" t="s">
        <v>621</v>
      </c>
      <c r="O9" t="s">
        <v>622</v>
      </c>
      <c r="P9" s="59" t="s">
        <v>625</v>
      </c>
      <c r="Q9" s="15"/>
      <c r="R9" s="15"/>
      <c r="S9" t="s">
        <v>624</v>
      </c>
      <c r="T9" s="76" t="s">
        <v>623</v>
      </c>
    </row>
    <row r="10" spans="1:20" s="26" customFormat="1" x14ac:dyDescent="0.35">
      <c r="A10" s="3">
        <v>8</v>
      </c>
      <c r="B10" s="3" t="s">
        <v>75</v>
      </c>
      <c r="C10" s="39" t="s">
        <v>110</v>
      </c>
      <c r="D10" s="3" t="s">
        <v>6</v>
      </c>
      <c r="E10" s="40" t="s">
        <v>19</v>
      </c>
      <c r="F10" s="3" t="s">
        <v>20</v>
      </c>
      <c r="G10" s="33" t="s">
        <v>150</v>
      </c>
      <c r="H10" s="71" t="s">
        <v>513</v>
      </c>
      <c r="I10" s="45">
        <v>74.5</v>
      </c>
      <c r="J10" s="80">
        <f t="shared" si="0"/>
        <v>0.745</v>
      </c>
      <c r="K10" s="81">
        <v>31093427</v>
      </c>
      <c r="L10" s="42">
        <f t="shared" si="1"/>
        <v>23164603.114999998</v>
      </c>
      <c r="M10" s="20">
        <v>2020</v>
      </c>
      <c r="N10" s="42" t="s">
        <v>481</v>
      </c>
      <c r="O10" s="42" t="s">
        <v>565</v>
      </c>
      <c r="P10" s="60" t="s">
        <v>475</v>
      </c>
      <c r="Q10" s="15" t="s">
        <v>462</v>
      </c>
      <c r="R10" s="15"/>
      <c r="S10" s="17" t="s">
        <v>174</v>
      </c>
      <c r="T10" s="26">
        <v>2020</v>
      </c>
    </row>
    <row r="11" spans="1:20" x14ac:dyDescent="0.35">
      <c r="A11" s="3">
        <v>9</v>
      </c>
      <c r="B11" s="3" t="s">
        <v>76</v>
      </c>
      <c r="C11" s="8" t="s">
        <v>111</v>
      </c>
      <c r="E11" s="7">
        <v>8.8000000000000007</v>
      </c>
      <c r="F11" s="2" t="s">
        <v>21</v>
      </c>
      <c r="G11" s="34" t="s">
        <v>151</v>
      </c>
      <c r="H11" s="7" t="s">
        <v>513</v>
      </c>
      <c r="I11" s="12">
        <v>71.010000000000005</v>
      </c>
      <c r="J11" s="18">
        <f t="shared" si="0"/>
        <v>0.71010000000000006</v>
      </c>
      <c r="K11" s="58">
        <v>453000</v>
      </c>
      <c r="L11" s="20">
        <f t="shared" si="1"/>
        <v>321675.30000000005</v>
      </c>
      <c r="M11" s="20">
        <v>2020</v>
      </c>
      <c r="N11" s="20" t="s">
        <v>496</v>
      </c>
      <c r="O11" s="20" t="s">
        <v>495</v>
      </c>
      <c r="P11" s="59" t="s">
        <v>476</v>
      </c>
      <c r="Q11" s="15"/>
      <c r="R11" s="15"/>
      <c r="S11" s="17" t="s">
        <v>175</v>
      </c>
      <c r="T11" s="76">
        <v>44476</v>
      </c>
    </row>
    <row r="12" spans="1:20" x14ac:dyDescent="0.35">
      <c r="A12" s="3">
        <v>10</v>
      </c>
      <c r="B12" s="3" t="s">
        <v>71</v>
      </c>
      <c r="C12" s="8" t="s">
        <v>112</v>
      </c>
      <c r="D12" s="3" t="s">
        <v>6</v>
      </c>
      <c r="E12" s="7">
        <v>8.1999999999999993</v>
      </c>
      <c r="F12" s="2" t="s">
        <v>22</v>
      </c>
      <c r="G12" s="82" t="s">
        <v>152</v>
      </c>
      <c r="H12" s="83" t="s">
        <v>514</v>
      </c>
      <c r="I12" s="1">
        <v>58.9</v>
      </c>
      <c r="J12" s="18">
        <f t="shared" si="0"/>
        <v>0.58899999999999997</v>
      </c>
      <c r="K12" s="58">
        <v>342000</v>
      </c>
      <c r="L12" s="20">
        <f t="shared" si="1"/>
        <v>201438</v>
      </c>
      <c r="M12" s="20">
        <v>2020</v>
      </c>
      <c r="N12" s="20" t="s">
        <v>529</v>
      </c>
      <c r="O12" s="20" t="s">
        <v>497</v>
      </c>
      <c r="P12" s="59" t="s">
        <v>477</v>
      </c>
      <c r="Q12" s="15" t="s">
        <v>176</v>
      </c>
      <c r="R12" s="15"/>
      <c r="S12" s="11" t="s">
        <v>177</v>
      </c>
      <c r="T12" s="76">
        <v>44526</v>
      </c>
    </row>
    <row r="13" spans="1:20" x14ac:dyDescent="0.35">
      <c r="A13" s="3">
        <v>11</v>
      </c>
      <c r="B13" s="3" t="s">
        <v>77</v>
      </c>
      <c r="C13" s="8" t="s">
        <v>113</v>
      </c>
      <c r="E13" s="7">
        <v>7.3</v>
      </c>
      <c r="F13" s="2" t="s">
        <v>23</v>
      </c>
      <c r="G13" s="82" t="s">
        <v>113</v>
      </c>
      <c r="H13" s="83" t="s">
        <v>513</v>
      </c>
      <c r="I13" s="13">
        <v>25</v>
      </c>
      <c r="J13" s="18">
        <f t="shared" si="0"/>
        <v>0.25</v>
      </c>
      <c r="K13" s="21">
        <v>2153362</v>
      </c>
      <c r="L13" s="20">
        <f t="shared" si="1"/>
        <v>538340.5</v>
      </c>
      <c r="M13" s="20">
        <v>2020</v>
      </c>
      <c r="N13" s="20" t="s">
        <v>481</v>
      </c>
      <c r="O13" s="42" t="s">
        <v>533</v>
      </c>
      <c r="P13" s="59" t="s">
        <v>534</v>
      </c>
      <c r="Q13" s="19" t="s">
        <v>191</v>
      </c>
      <c r="R13" s="19"/>
      <c r="S13" s="11" t="s">
        <v>178</v>
      </c>
      <c r="T13" s="26">
        <v>2020</v>
      </c>
    </row>
    <row r="14" spans="1:20" x14ac:dyDescent="0.35">
      <c r="A14" s="3">
        <v>12</v>
      </c>
      <c r="B14" s="3" t="s">
        <v>78</v>
      </c>
      <c r="C14" s="8" t="s">
        <v>113</v>
      </c>
      <c r="E14" s="7">
        <v>7.3</v>
      </c>
      <c r="F14" s="2" t="s">
        <v>23</v>
      </c>
      <c r="G14" s="82" t="s">
        <v>113</v>
      </c>
      <c r="H14" s="83" t="s">
        <v>513</v>
      </c>
      <c r="I14" s="13">
        <v>25</v>
      </c>
      <c r="J14" s="18">
        <f t="shared" si="0"/>
        <v>0.25</v>
      </c>
      <c r="K14" s="21">
        <v>2153362</v>
      </c>
      <c r="L14" s="20">
        <f t="shared" si="1"/>
        <v>538340.5</v>
      </c>
      <c r="M14" s="20">
        <v>2020</v>
      </c>
      <c r="N14" s="20" t="s">
        <v>481</v>
      </c>
      <c r="O14" s="42" t="s">
        <v>533</v>
      </c>
      <c r="P14" s="59" t="s">
        <v>534</v>
      </c>
      <c r="Q14" s="19" t="s">
        <v>191</v>
      </c>
      <c r="R14" s="19"/>
      <c r="S14" t="s">
        <v>178</v>
      </c>
      <c r="T14" s="26">
        <v>2020</v>
      </c>
    </row>
    <row r="15" spans="1:20" x14ac:dyDescent="0.35">
      <c r="A15" s="3">
        <v>13</v>
      </c>
      <c r="B15" s="3" t="s">
        <v>102</v>
      </c>
      <c r="C15" s="8" t="s">
        <v>114</v>
      </c>
      <c r="E15" s="7">
        <v>7.3</v>
      </c>
      <c r="F15" s="2" t="s">
        <v>23</v>
      </c>
      <c r="G15" s="82" t="s">
        <v>113</v>
      </c>
      <c r="H15" s="83" t="s">
        <v>513</v>
      </c>
      <c r="I15" s="13">
        <v>25</v>
      </c>
      <c r="J15" s="18">
        <f t="shared" si="0"/>
        <v>0.25</v>
      </c>
      <c r="K15" s="21">
        <v>2153362</v>
      </c>
      <c r="L15" s="20">
        <f t="shared" si="1"/>
        <v>538340.5</v>
      </c>
      <c r="M15" s="20">
        <v>2020</v>
      </c>
      <c r="N15" s="20" t="s">
        <v>481</v>
      </c>
      <c r="O15" s="42" t="s">
        <v>533</v>
      </c>
      <c r="P15" s="59" t="s">
        <v>534</v>
      </c>
      <c r="Q15" s="19" t="s">
        <v>191</v>
      </c>
      <c r="R15" s="19"/>
      <c r="S15" t="s">
        <v>178</v>
      </c>
      <c r="T15" s="26">
        <v>2020</v>
      </c>
    </row>
    <row r="16" spans="1:20" s="26" customFormat="1" ht="15.75" customHeight="1" x14ac:dyDescent="0.35">
      <c r="A16" s="3">
        <v>14</v>
      </c>
      <c r="B16" s="3" t="s">
        <v>80</v>
      </c>
      <c r="C16" s="39" t="s">
        <v>115</v>
      </c>
      <c r="D16" s="3" t="s">
        <v>6</v>
      </c>
      <c r="E16" s="40" t="s">
        <v>24</v>
      </c>
      <c r="F16" s="3" t="s">
        <v>25</v>
      </c>
      <c r="G16" s="33" t="s">
        <v>153</v>
      </c>
      <c r="H16" s="71" t="s">
        <v>514</v>
      </c>
      <c r="I16" s="44">
        <v>63.8</v>
      </c>
      <c r="J16" s="18">
        <f t="shared" si="0"/>
        <v>0.63800000000000001</v>
      </c>
      <c r="K16" s="61">
        <v>7571183</v>
      </c>
      <c r="L16" s="42">
        <f t="shared" si="1"/>
        <v>4830414.7539999997</v>
      </c>
      <c r="M16" s="42">
        <v>2020</v>
      </c>
      <c r="N16" s="42" t="s">
        <v>489</v>
      </c>
      <c r="O16" s="42" t="s">
        <v>502</v>
      </c>
      <c r="P16" s="60" t="s">
        <v>473</v>
      </c>
      <c r="Q16" s="78" t="s">
        <v>453</v>
      </c>
      <c r="R16" s="18"/>
      <c r="S16" s="43" t="s">
        <v>454</v>
      </c>
      <c r="T16" s="26">
        <v>2020</v>
      </c>
    </row>
    <row r="17" spans="1:20" x14ac:dyDescent="0.35">
      <c r="A17" s="3">
        <v>15</v>
      </c>
      <c r="B17" s="3" t="s">
        <v>101</v>
      </c>
      <c r="C17" s="8" t="s">
        <v>108</v>
      </c>
      <c r="E17" s="7" t="s">
        <v>26</v>
      </c>
      <c r="F17" s="2" t="s">
        <v>16</v>
      </c>
      <c r="G17" s="82" t="s">
        <v>142</v>
      </c>
      <c r="H17" s="83" t="s">
        <v>513</v>
      </c>
      <c r="I17" s="38">
        <v>24.5</v>
      </c>
      <c r="J17" s="18">
        <f t="shared" si="0"/>
        <v>0.245</v>
      </c>
      <c r="K17" s="58">
        <v>30992960</v>
      </c>
      <c r="L17" s="20">
        <f t="shared" si="1"/>
        <v>7593275.2000000002</v>
      </c>
      <c r="M17" s="20">
        <v>2018</v>
      </c>
      <c r="N17" s="20" t="s">
        <v>496</v>
      </c>
      <c r="O17" s="20" t="s">
        <v>570</v>
      </c>
      <c r="P17" s="59" t="s">
        <v>569</v>
      </c>
      <c r="Q17" s="15" t="s">
        <v>566</v>
      </c>
      <c r="R17" s="15"/>
      <c r="S17" s="17" t="s">
        <v>567</v>
      </c>
      <c r="T17" s="26">
        <v>2020</v>
      </c>
    </row>
    <row r="18" spans="1:20" x14ac:dyDescent="0.35">
      <c r="A18" s="3">
        <v>16</v>
      </c>
      <c r="B18" s="3" t="s">
        <v>79</v>
      </c>
      <c r="C18" s="8" t="s">
        <v>118</v>
      </c>
      <c r="E18" s="7" t="s">
        <v>26</v>
      </c>
      <c r="F18" s="2" t="s">
        <v>16</v>
      </c>
      <c r="G18" s="82" t="s">
        <v>142</v>
      </c>
      <c r="H18" s="83" t="s">
        <v>514</v>
      </c>
      <c r="I18" s="38">
        <v>24.5</v>
      </c>
      <c r="J18" s="18">
        <f t="shared" si="0"/>
        <v>0.245</v>
      </c>
      <c r="K18" s="58">
        <v>30992960</v>
      </c>
      <c r="L18" s="20">
        <f t="shared" si="1"/>
        <v>7593275.2000000002</v>
      </c>
      <c r="M18" s="20">
        <v>2018</v>
      </c>
      <c r="N18" s="20" t="s">
        <v>498</v>
      </c>
      <c r="O18" s="20" t="s">
        <v>570</v>
      </c>
      <c r="P18" s="59" t="s">
        <v>569</v>
      </c>
      <c r="Q18" s="15" t="s">
        <v>566</v>
      </c>
      <c r="R18" s="15"/>
      <c r="S18" s="17" t="s">
        <v>567</v>
      </c>
      <c r="T18" s="26">
        <v>2020</v>
      </c>
    </row>
    <row r="19" spans="1:20" x14ac:dyDescent="0.35">
      <c r="A19" s="3">
        <v>17</v>
      </c>
      <c r="B19" s="3" t="s">
        <v>81</v>
      </c>
      <c r="C19" s="8" t="s">
        <v>116</v>
      </c>
      <c r="E19" s="7" t="s">
        <v>27</v>
      </c>
      <c r="F19" s="2" t="s">
        <v>28</v>
      </c>
      <c r="G19" s="82" t="s">
        <v>28</v>
      </c>
      <c r="H19" s="83" t="s">
        <v>514</v>
      </c>
      <c r="I19" s="14">
        <v>5</v>
      </c>
      <c r="J19" s="18">
        <f t="shared" si="0"/>
        <v>0.05</v>
      </c>
      <c r="K19" s="58">
        <v>521000</v>
      </c>
      <c r="L19" s="20">
        <f t="shared" si="1"/>
        <v>26050</v>
      </c>
      <c r="M19" s="20">
        <v>2020</v>
      </c>
      <c r="N19" s="20" t="s">
        <v>481</v>
      </c>
      <c r="O19" s="20" t="s">
        <v>530</v>
      </c>
      <c r="P19" s="59" t="s">
        <v>474</v>
      </c>
      <c r="Q19" s="18" t="s">
        <v>458</v>
      </c>
      <c r="R19" s="18"/>
      <c r="S19" s="11" t="s">
        <v>179</v>
      </c>
      <c r="T19" s="26">
        <v>2021</v>
      </c>
    </row>
    <row r="20" spans="1:20" x14ac:dyDescent="0.35">
      <c r="A20" s="3">
        <v>18</v>
      </c>
      <c r="B20" s="3" t="s">
        <v>82</v>
      </c>
      <c r="C20" s="8" t="s">
        <v>117</v>
      </c>
      <c r="D20" s="3" t="s">
        <v>6</v>
      </c>
      <c r="E20" s="7" t="s">
        <v>29</v>
      </c>
      <c r="F20" s="2" t="s">
        <v>30</v>
      </c>
      <c r="G20" s="34" t="s">
        <v>145</v>
      </c>
      <c r="H20" s="7" t="s">
        <v>513</v>
      </c>
      <c r="I20" s="14">
        <v>40</v>
      </c>
      <c r="J20" s="18">
        <f t="shared" si="0"/>
        <v>0.4</v>
      </c>
      <c r="K20" s="58">
        <v>9823015</v>
      </c>
      <c r="L20" s="20">
        <f t="shared" si="1"/>
        <v>3929206</v>
      </c>
      <c r="M20" s="20">
        <v>2020</v>
      </c>
      <c r="N20" s="20" t="s">
        <v>481</v>
      </c>
      <c r="O20" s="20" t="s">
        <v>531</v>
      </c>
      <c r="P20" s="59" t="s">
        <v>524</v>
      </c>
      <c r="Q20" s="18" t="s">
        <v>181</v>
      </c>
      <c r="R20" s="18"/>
      <c r="S20" s="11" t="s">
        <v>180</v>
      </c>
      <c r="T20" s="26">
        <v>2021</v>
      </c>
    </row>
    <row r="21" spans="1:20" x14ac:dyDescent="0.35">
      <c r="A21" s="3">
        <v>19</v>
      </c>
      <c r="B21" s="3" t="s">
        <v>83</v>
      </c>
      <c r="C21" s="8" t="s">
        <v>119</v>
      </c>
      <c r="D21" s="3" t="s">
        <v>6</v>
      </c>
      <c r="E21" s="7" t="s">
        <v>31</v>
      </c>
      <c r="F21" s="2" t="s">
        <v>32</v>
      </c>
      <c r="G21" s="35" t="s">
        <v>155</v>
      </c>
      <c r="H21" s="72" t="s">
        <v>514</v>
      </c>
      <c r="I21" s="14">
        <v>100</v>
      </c>
      <c r="J21" s="18">
        <f t="shared" si="0"/>
        <v>1</v>
      </c>
      <c r="K21" s="21">
        <v>2149126.8467391599</v>
      </c>
      <c r="L21" s="20">
        <f t="shared" si="1"/>
        <v>2149126.8467391599</v>
      </c>
      <c r="M21" s="20">
        <v>2018</v>
      </c>
      <c r="N21" s="20" t="s">
        <v>481</v>
      </c>
      <c r="O21" s="42" t="s">
        <v>471</v>
      </c>
      <c r="P21" s="59" t="s">
        <v>472</v>
      </c>
      <c r="Q21" s="18" t="s">
        <v>182</v>
      </c>
      <c r="R21" s="18"/>
      <c r="S21" s="11" t="s">
        <v>183</v>
      </c>
      <c r="T21" t="s">
        <v>572</v>
      </c>
    </row>
    <row r="22" spans="1:20" x14ac:dyDescent="0.35">
      <c r="A22" s="3">
        <v>21</v>
      </c>
      <c r="B22" s="3" t="s">
        <v>85</v>
      </c>
      <c r="C22" s="8" t="s">
        <v>120</v>
      </c>
      <c r="D22" s="3" t="s">
        <v>6</v>
      </c>
      <c r="E22" s="7" t="s">
        <v>35</v>
      </c>
      <c r="F22" s="2" t="s">
        <v>36</v>
      </c>
      <c r="G22" s="34" t="s">
        <v>144</v>
      </c>
      <c r="H22" s="7" t="s">
        <v>513</v>
      </c>
      <c r="I22" s="14">
        <v>42.8</v>
      </c>
      <c r="J22" s="18">
        <f t="shared" si="0"/>
        <v>0.42799999999999999</v>
      </c>
      <c r="K22" s="58">
        <v>6752380</v>
      </c>
      <c r="L22" s="20">
        <f t="shared" si="1"/>
        <v>2890018.64</v>
      </c>
      <c r="M22" s="20">
        <v>2020</v>
      </c>
      <c r="N22" s="20" t="s">
        <v>494</v>
      </c>
      <c r="O22" s="20" t="s">
        <v>571</v>
      </c>
      <c r="P22" s="59" t="s">
        <v>525</v>
      </c>
      <c r="Q22" s="18"/>
      <c r="R22" s="18"/>
      <c r="S22" s="11" t="s">
        <v>184</v>
      </c>
      <c r="T22" s="76">
        <v>44516</v>
      </c>
    </row>
    <row r="23" spans="1:20" x14ac:dyDescent="0.35">
      <c r="A23" s="3">
        <v>22</v>
      </c>
      <c r="B23" s="3" t="s">
        <v>86</v>
      </c>
      <c r="C23" s="8" t="s">
        <v>121</v>
      </c>
      <c r="D23" s="3" t="s">
        <v>105</v>
      </c>
      <c r="E23" s="7" t="s">
        <v>37</v>
      </c>
      <c r="F23" s="2" t="s">
        <v>38</v>
      </c>
      <c r="G23" s="82" t="s">
        <v>154</v>
      </c>
      <c r="H23" s="83" t="s">
        <v>513</v>
      </c>
      <c r="I23" s="38">
        <v>23.8</v>
      </c>
      <c r="J23" s="80">
        <f t="shared" si="0"/>
        <v>0.23800000000000002</v>
      </c>
      <c r="K23" s="84">
        <v>22600000</v>
      </c>
      <c r="L23" s="20">
        <f t="shared" si="1"/>
        <v>5378800</v>
      </c>
      <c r="M23" s="20">
        <v>2020</v>
      </c>
      <c r="N23" s="20" t="s">
        <v>481</v>
      </c>
      <c r="O23" s="42" t="s">
        <v>594</v>
      </c>
      <c r="P23" s="59"/>
      <c r="Q23" s="18" t="s">
        <v>192</v>
      </c>
      <c r="R23" s="18"/>
      <c r="S23" s="11" t="s">
        <v>185</v>
      </c>
      <c r="T23" s="76">
        <v>44484</v>
      </c>
    </row>
    <row r="24" spans="1:20" x14ac:dyDescent="0.35">
      <c r="A24" s="3">
        <v>26</v>
      </c>
      <c r="B24" s="3" t="s">
        <v>90</v>
      </c>
      <c r="C24" s="8" t="s">
        <v>124</v>
      </c>
      <c r="D24" s="3" t="s">
        <v>6</v>
      </c>
      <c r="E24" s="7" t="s">
        <v>45</v>
      </c>
      <c r="F24" s="2" t="s">
        <v>46</v>
      </c>
      <c r="G24" s="34" t="s">
        <v>161</v>
      </c>
      <c r="H24" s="7" t="s">
        <v>513</v>
      </c>
      <c r="I24" s="14">
        <v>6</v>
      </c>
      <c r="J24" s="18">
        <f t="shared" si="0"/>
        <v>0.06</v>
      </c>
      <c r="K24" s="58">
        <v>638480</v>
      </c>
      <c r="L24" s="20">
        <f t="shared" si="1"/>
        <v>38308.799999999996</v>
      </c>
      <c r="M24" s="20">
        <v>2020</v>
      </c>
      <c r="N24" s="20" t="s">
        <v>481</v>
      </c>
      <c r="O24" s="20" t="s">
        <v>499</v>
      </c>
      <c r="P24" s="59" t="s">
        <v>478</v>
      </c>
      <c r="Q24" s="18" t="s">
        <v>461</v>
      </c>
      <c r="R24" s="18"/>
      <c r="S24" s="11" t="s">
        <v>186</v>
      </c>
      <c r="T24">
        <v>2021</v>
      </c>
    </row>
    <row r="25" spans="1:20" x14ac:dyDescent="0.35">
      <c r="A25" s="3">
        <v>27</v>
      </c>
      <c r="B25" s="3" t="s">
        <v>91</v>
      </c>
      <c r="C25" s="8" t="s">
        <v>138</v>
      </c>
      <c r="E25" s="7" t="s">
        <v>47</v>
      </c>
      <c r="F25" s="2" t="s">
        <v>48</v>
      </c>
      <c r="G25" s="34" t="s">
        <v>48</v>
      </c>
      <c r="H25" s="7" t="s">
        <v>515</v>
      </c>
      <c r="I25" s="14">
        <v>4</v>
      </c>
      <c r="J25" s="18">
        <f t="shared" si="0"/>
        <v>0.04</v>
      </c>
      <c r="K25" s="58">
        <v>153228</v>
      </c>
      <c r="L25" s="20">
        <f t="shared" si="1"/>
        <v>6129.12</v>
      </c>
      <c r="M25" s="20">
        <v>2019</v>
      </c>
      <c r="N25" s="20" t="s">
        <v>498</v>
      </c>
      <c r="O25" s="20" t="s">
        <v>500</v>
      </c>
      <c r="P25" s="59" t="s">
        <v>479</v>
      </c>
      <c r="Q25" s="18" t="s">
        <v>188</v>
      </c>
      <c r="R25" s="18"/>
      <c r="S25" s="11" t="s">
        <v>187</v>
      </c>
      <c r="T25">
        <v>2021</v>
      </c>
    </row>
    <row r="26" spans="1:20" x14ac:dyDescent="0.35">
      <c r="A26" s="3">
        <v>31</v>
      </c>
      <c r="B26" s="3" t="s">
        <v>71</v>
      </c>
      <c r="C26" s="8" t="s">
        <v>127</v>
      </c>
      <c r="E26" s="7" t="s">
        <v>52</v>
      </c>
      <c r="F26" s="2" t="s">
        <v>53</v>
      </c>
      <c r="G26" s="34" t="s">
        <v>163</v>
      </c>
      <c r="H26" s="7" t="s">
        <v>513</v>
      </c>
      <c r="I26" s="14">
        <v>45</v>
      </c>
      <c r="J26" s="18">
        <f t="shared" si="0"/>
        <v>0.45</v>
      </c>
      <c r="K26" s="58">
        <v>704585</v>
      </c>
      <c r="L26" s="20">
        <f t="shared" si="1"/>
        <v>317063.25</v>
      </c>
      <c r="M26" s="20">
        <v>2019</v>
      </c>
      <c r="N26" s="20" t="s">
        <v>489</v>
      </c>
      <c r="O26" s="20" t="s">
        <v>532</v>
      </c>
      <c r="P26" s="59" t="s">
        <v>480</v>
      </c>
      <c r="Q26" s="18" t="s">
        <v>460</v>
      </c>
      <c r="R26" s="18"/>
      <c r="S26" s="11" t="s">
        <v>189</v>
      </c>
      <c r="T26">
        <v>2021</v>
      </c>
    </row>
    <row r="27" spans="1:20" s="26" customFormat="1" x14ac:dyDescent="0.35">
      <c r="A27" s="3">
        <v>32</v>
      </c>
      <c r="B27" s="3" t="s">
        <v>93</v>
      </c>
      <c r="C27" s="39" t="s">
        <v>128</v>
      </c>
      <c r="D27" s="3"/>
      <c r="E27" s="40" t="s">
        <v>52</v>
      </c>
      <c r="F27" s="3" t="s">
        <v>22</v>
      </c>
      <c r="G27" s="41" t="s">
        <v>148</v>
      </c>
      <c r="H27" s="40" t="s">
        <v>513</v>
      </c>
      <c r="I27" s="38">
        <f>56/2</f>
        <v>28</v>
      </c>
      <c r="J27" s="18">
        <f t="shared" si="0"/>
        <v>0.28000000000000003</v>
      </c>
      <c r="K27" s="61">
        <v>56704</v>
      </c>
      <c r="L27" s="42">
        <f t="shared" si="1"/>
        <v>15877.12</v>
      </c>
      <c r="M27" s="42">
        <v>2020</v>
      </c>
      <c r="N27" s="20" t="s">
        <v>496</v>
      </c>
      <c r="O27" s="42" t="s">
        <v>577</v>
      </c>
      <c r="P27" s="42" t="s">
        <v>576</v>
      </c>
      <c r="Q27" s="18" t="s">
        <v>579</v>
      </c>
      <c r="R27" s="18"/>
      <c r="S27" s="43" t="s">
        <v>452</v>
      </c>
      <c r="T27" s="26">
        <v>2020</v>
      </c>
    </row>
    <row r="28" spans="1:20" s="26" customFormat="1" x14ac:dyDescent="0.35">
      <c r="A28" s="3">
        <v>33</v>
      </c>
      <c r="B28" s="3" t="s">
        <v>94</v>
      </c>
      <c r="C28" s="39" t="s">
        <v>128</v>
      </c>
      <c r="D28" s="3"/>
      <c r="E28" s="40" t="s">
        <v>52</v>
      </c>
      <c r="F28" s="3" t="s">
        <v>22</v>
      </c>
      <c r="G28" s="41" t="s">
        <v>148</v>
      </c>
      <c r="H28" s="40" t="s">
        <v>513</v>
      </c>
      <c r="I28" s="38">
        <f>56/2</f>
        <v>28</v>
      </c>
      <c r="J28" s="18">
        <f t="shared" si="0"/>
        <v>0.28000000000000003</v>
      </c>
      <c r="K28" s="61">
        <v>56704</v>
      </c>
      <c r="L28" s="42">
        <f t="shared" si="1"/>
        <v>15877.12</v>
      </c>
      <c r="M28" s="42">
        <v>2020</v>
      </c>
      <c r="N28" s="20" t="s">
        <v>496</v>
      </c>
      <c r="O28" s="42" t="s">
        <v>577</v>
      </c>
      <c r="P28" s="42" t="s">
        <v>576</v>
      </c>
      <c r="Q28" s="18" t="s">
        <v>579</v>
      </c>
      <c r="R28" s="18"/>
      <c r="S28" s="43" t="s">
        <v>452</v>
      </c>
      <c r="T28" s="26">
        <v>2020</v>
      </c>
    </row>
    <row r="29" spans="1:20" x14ac:dyDescent="0.35">
      <c r="A29" s="3">
        <v>35</v>
      </c>
      <c r="B29" s="3" t="s">
        <v>70</v>
      </c>
      <c r="C29" s="8" t="s">
        <v>130</v>
      </c>
      <c r="E29" s="7" t="s">
        <v>54</v>
      </c>
      <c r="F29" s="2" t="s">
        <v>56</v>
      </c>
      <c r="G29" s="34" t="s">
        <v>165</v>
      </c>
      <c r="H29" s="7" t="s">
        <v>513</v>
      </c>
      <c r="I29" s="14">
        <v>47.8</v>
      </c>
      <c r="J29" s="18">
        <f t="shared" si="0"/>
        <v>0.47799999999999998</v>
      </c>
      <c r="K29" s="58">
        <v>4131273</v>
      </c>
      <c r="L29" s="20">
        <f t="shared" si="1"/>
        <v>1974748.4939999999</v>
      </c>
      <c r="M29" s="20" t="s">
        <v>573</v>
      </c>
      <c r="N29" s="20" t="s">
        <v>481</v>
      </c>
      <c r="O29" s="20" t="s">
        <v>535</v>
      </c>
      <c r="P29" s="59" t="s">
        <v>526</v>
      </c>
      <c r="Q29" s="18" t="s">
        <v>606</v>
      </c>
      <c r="R29" s="18"/>
      <c r="S29" s="11" t="s">
        <v>526</v>
      </c>
      <c r="T29">
        <v>2020</v>
      </c>
    </row>
    <row r="30" spans="1:20" x14ac:dyDescent="0.35">
      <c r="A30" s="3">
        <v>41</v>
      </c>
      <c r="B30" s="3" t="s">
        <v>99</v>
      </c>
      <c r="C30" s="8" t="s">
        <v>135</v>
      </c>
      <c r="E30" s="7" t="s">
        <v>65</v>
      </c>
      <c r="F30" s="2" t="s">
        <v>66</v>
      </c>
      <c r="G30" s="34" t="s">
        <v>135</v>
      </c>
      <c r="H30" s="7" t="s">
        <v>513</v>
      </c>
      <c r="I30" s="14">
        <v>79</v>
      </c>
      <c r="J30" s="18">
        <f t="shared" si="0"/>
        <v>0.79</v>
      </c>
      <c r="K30" s="58">
        <v>132317</v>
      </c>
      <c r="L30" s="20">
        <f t="shared" si="1"/>
        <v>104530.43000000001</v>
      </c>
      <c r="M30" s="20">
        <v>2020</v>
      </c>
      <c r="N30" s="20" t="s">
        <v>484</v>
      </c>
      <c r="O30" s="20" t="s">
        <v>574</v>
      </c>
      <c r="P30" s="59"/>
      <c r="Q30" s="18" t="s">
        <v>459</v>
      </c>
      <c r="R30" s="18"/>
      <c r="S30" s="11" t="s">
        <v>190</v>
      </c>
      <c r="T30">
        <v>2021</v>
      </c>
    </row>
    <row r="32" spans="1:20" s="49" customFormat="1" ht="15.5" x14ac:dyDescent="0.35">
      <c r="B32" s="50"/>
      <c r="C32" s="51" t="s">
        <v>194</v>
      </c>
      <c r="D32" s="50"/>
      <c r="F32" s="50"/>
      <c r="G32" s="50"/>
      <c r="H32" s="73"/>
      <c r="I32" s="52"/>
      <c r="J32" s="52"/>
      <c r="K32" s="53">
        <f>SUM(K3:K30)</f>
        <v>204694071.84673917</v>
      </c>
      <c r="L32" s="54">
        <f>SUM(L3:L30)</f>
        <v>85064281.766039178</v>
      </c>
      <c r="M32" s="54"/>
      <c r="N32" s="54"/>
      <c r="O32" s="54"/>
      <c r="P32" s="54"/>
      <c r="Q32" s="52"/>
      <c r="R32" s="52"/>
    </row>
    <row r="33" spans="1:20" s="22" customFormat="1" ht="15.5" x14ac:dyDescent="0.35">
      <c r="B33" s="5"/>
      <c r="C33" s="28"/>
      <c r="D33" s="5"/>
      <c r="F33" s="5"/>
      <c r="G33" s="5"/>
      <c r="H33" s="71"/>
      <c r="I33" s="23"/>
      <c r="J33" s="23"/>
      <c r="K33" s="29"/>
      <c r="L33" s="30"/>
      <c r="M33" s="30"/>
      <c r="N33" s="30"/>
      <c r="O33" s="30"/>
      <c r="P33" s="30"/>
      <c r="Q33" s="23"/>
      <c r="R33" s="23"/>
    </row>
    <row r="34" spans="1:20" s="22" customFormat="1" ht="15.5" x14ac:dyDescent="0.35">
      <c r="B34" s="5"/>
      <c r="C34" s="28"/>
      <c r="D34" s="5"/>
      <c r="F34" s="5"/>
      <c r="G34" s="5"/>
      <c r="H34" s="71"/>
      <c r="I34" s="23"/>
      <c r="J34" s="23"/>
      <c r="K34" s="29"/>
      <c r="L34" s="30"/>
      <c r="M34" s="30"/>
      <c r="N34" s="30"/>
      <c r="O34" s="30"/>
      <c r="P34" s="30"/>
      <c r="Q34" s="23"/>
      <c r="R34" s="23"/>
    </row>
    <row r="35" spans="1:20" x14ac:dyDescent="0.35">
      <c r="A35" s="46" t="s">
        <v>463</v>
      </c>
      <c r="B35" s="47"/>
    </row>
    <row r="36" spans="1:20" s="6" customFormat="1" ht="41.5" customHeight="1" x14ac:dyDescent="0.35">
      <c r="A36" s="9" t="s">
        <v>240</v>
      </c>
      <c r="B36" s="10" t="s">
        <v>1</v>
      </c>
      <c r="C36" s="9" t="s">
        <v>2</v>
      </c>
      <c r="D36" s="10" t="s">
        <v>3</v>
      </c>
      <c r="E36" s="9" t="s">
        <v>341</v>
      </c>
      <c r="F36" s="9" t="s">
        <v>7</v>
      </c>
      <c r="G36" s="9" t="s">
        <v>140</v>
      </c>
      <c r="H36" s="70"/>
      <c r="I36" s="9" t="s">
        <v>158</v>
      </c>
      <c r="J36" s="9" t="s">
        <v>0</v>
      </c>
      <c r="K36" s="9" t="s">
        <v>617</v>
      </c>
      <c r="L36" s="9" t="s">
        <v>193</v>
      </c>
      <c r="M36" s="9" t="s">
        <v>618</v>
      </c>
      <c r="N36" s="9" t="s">
        <v>619</v>
      </c>
      <c r="O36" s="10" t="s">
        <v>469</v>
      </c>
      <c r="P36" s="10" t="s">
        <v>470</v>
      </c>
      <c r="Q36" s="9" t="s">
        <v>195</v>
      </c>
      <c r="R36" s="9" t="s">
        <v>467</v>
      </c>
      <c r="S36" s="9" t="s">
        <v>196</v>
      </c>
    </row>
    <row r="37" spans="1:20" ht="14.5" customHeight="1" x14ac:dyDescent="0.35">
      <c r="A37" s="2">
        <v>2</v>
      </c>
      <c r="B37" s="5" t="s">
        <v>224</v>
      </c>
      <c r="C37" s="31" t="s">
        <v>28</v>
      </c>
      <c r="D37" s="36"/>
      <c r="E37" s="27">
        <v>81.5</v>
      </c>
      <c r="F37" s="2" t="s">
        <v>197</v>
      </c>
      <c r="G37" s="32" t="s">
        <v>344</v>
      </c>
      <c r="H37" s="68" t="s">
        <v>513</v>
      </c>
      <c r="I37">
        <v>66.8</v>
      </c>
      <c r="J37" s="57">
        <f>I37/100</f>
        <v>0.66799999999999993</v>
      </c>
      <c r="K37" s="58">
        <v>521000</v>
      </c>
      <c r="L37" s="20">
        <f>J37*K37</f>
        <v>348027.99999999994</v>
      </c>
      <c r="M37" s="20">
        <v>2020</v>
      </c>
      <c r="N37" s="20" t="s">
        <v>481</v>
      </c>
      <c r="O37" s="20" t="s">
        <v>530</v>
      </c>
      <c r="P37" s="59" t="s">
        <v>474</v>
      </c>
      <c r="Q37" s="25" t="s">
        <v>465</v>
      </c>
      <c r="R37" s="25"/>
      <c r="S37" s="11" t="s">
        <v>451</v>
      </c>
      <c r="T37">
        <v>2020</v>
      </c>
    </row>
    <row r="38" spans="1:20" ht="14.5" customHeight="1" x14ac:dyDescent="0.35">
      <c r="A38" s="2">
        <v>7</v>
      </c>
      <c r="B38" s="5" t="s">
        <v>72</v>
      </c>
      <c r="C38" s="31" t="s">
        <v>241</v>
      </c>
      <c r="D38" s="36" t="s">
        <v>6</v>
      </c>
      <c r="E38" s="27">
        <v>24</v>
      </c>
      <c r="F38" s="2" t="s">
        <v>200</v>
      </c>
      <c r="G38" s="32" t="s">
        <v>626</v>
      </c>
      <c r="H38" s="68" t="s">
        <v>513</v>
      </c>
      <c r="I38">
        <v>97</v>
      </c>
      <c r="J38" s="57">
        <f>I38/100</f>
        <v>0.97</v>
      </c>
      <c r="K38" s="63">
        <v>34100000</v>
      </c>
      <c r="L38" s="20">
        <v>33077000</v>
      </c>
      <c r="M38" s="86">
        <v>2021</v>
      </c>
      <c r="N38" s="20" t="s">
        <v>481</v>
      </c>
      <c r="O38" t="s">
        <v>627</v>
      </c>
      <c r="P38" s="11"/>
      <c r="Q38" s="25"/>
      <c r="R38" s="25"/>
      <c r="S38" t="s">
        <v>627</v>
      </c>
      <c r="T38" s="85">
        <v>44562</v>
      </c>
    </row>
    <row r="39" spans="1:20" ht="14.5" customHeight="1" x14ac:dyDescent="0.35">
      <c r="A39" s="2">
        <v>8</v>
      </c>
      <c r="B39" s="5" t="s">
        <v>85</v>
      </c>
      <c r="C39" s="31" t="s">
        <v>242</v>
      </c>
      <c r="D39" s="36"/>
      <c r="E39" s="27">
        <v>20</v>
      </c>
      <c r="F39" s="2" t="s">
        <v>201</v>
      </c>
      <c r="G39" s="32" t="s">
        <v>628</v>
      </c>
      <c r="H39" s="68" t="s">
        <v>516</v>
      </c>
      <c r="I39">
        <v>3.38</v>
      </c>
      <c r="J39" s="57">
        <v>3.3799999999999997E-2</v>
      </c>
      <c r="K39" s="58">
        <v>1468100</v>
      </c>
      <c r="L39">
        <f t="shared" ref="L39:L69" si="2">J39*K39</f>
        <v>49621.779999999992</v>
      </c>
      <c r="M39">
        <v>2020</v>
      </c>
      <c r="N39" t="s">
        <v>481</v>
      </c>
      <c r="O39" t="s">
        <v>483</v>
      </c>
      <c r="P39" s="11" t="s">
        <v>482</v>
      </c>
      <c r="Q39" s="22"/>
      <c r="R39" s="22"/>
      <c r="S39" s="11" t="s">
        <v>629</v>
      </c>
      <c r="T39" s="22" t="s">
        <v>630</v>
      </c>
    </row>
    <row r="40" spans="1:20" ht="14.5" customHeight="1" x14ac:dyDescent="0.35">
      <c r="A40" s="2">
        <v>9</v>
      </c>
      <c r="B40" s="5" t="s">
        <v>85</v>
      </c>
      <c r="C40" s="31" t="s">
        <v>243</v>
      </c>
      <c r="D40" s="36" t="s">
        <v>6</v>
      </c>
      <c r="E40" s="27">
        <v>14</v>
      </c>
      <c r="F40" s="2" t="s">
        <v>202</v>
      </c>
      <c r="G40" s="32" t="s">
        <v>345</v>
      </c>
      <c r="H40" s="68" t="s">
        <v>513</v>
      </c>
      <c r="I40">
        <v>100</v>
      </c>
      <c r="J40" s="57">
        <f t="shared" ref="J40:J71" si="3">I40/100</f>
        <v>1</v>
      </c>
      <c r="K40" s="58">
        <v>708731</v>
      </c>
      <c r="L40">
        <f t="shared" si="2"/>
        <v>708731</v>
      </c>
      <c r="M40">
        <v>2020</v>
      </c>
      <c r="N40" t="s">
        <v>580</v>
      </c>
      <c r="O40" t="s">
        <v>503</v>
      </c>
      <c r="P40" s="11" t="s">
        <v>504</v>
      </c>
      <c r="Q40" t="s">
        <v>404</v>
      </c>
      <c r="R40"/>
      <c r="S40" s="11" t="s">
        <v>403</v>
      </c>
      <c r="T40">
        <v>2021</v>
      </c>
    </row>
    <row r="41" spans="1:20" ht="14.5" customHeight="1" x14ac:dyDescent="0.35">
      <c r="A41" s="2">
        <v>15</v>
      </c>
      <c r="B41" s="5" t="s">
        <v>320</v>
      </c>
      <c r="C41" s="31" t="s">
        <v>245</v>
      </c>
      <c r="D41" s="36" t="s">
        <v>6</v>
      </c>
      <c r="E41" s="27">
        <v>7.4</v>
      </c>
      <c r="F41" s="2" t="s">
        <v>203</v>
      </c>
      <c r="G41" s="32" t="s">
        <v>347</v>
      </c>
      <c r="H41" s="68" t="s">
        <v>517</v>
      </c>
      <c r="I41">
        <v>15.5</v>
      </c>
      <c r="J41" s="57">
        <f t="shared" si="3"/>
        <v>0.155</v>
      </c>
      <c r="K41" s="74">
        <v>3182405</v>
      </c>
      <c r="L41" s="56">
        <f t="shared" si="2"/>
        <v>493272.77500000002</v>
      </c>
      <c r="M41" s="74">
        <v>2020</v>
      </c>
      <c r="N41" s="56" t="s">
        <v>489</v>
      </c>
      <c r="O41" s="56" t="s">
        <v>582</v>
      </c>
      <c r="P41" s="59" t="s">
        <v>581</v>
      </c>
      <c r="Q41" s="25" t="s">
        <v>405</v>
      </c>
      <c r="R41" s="25"/>
      <c r="S41" s="11" t="s">
        <v>406</v>
      </c>
      <c r="T41">
        <v>2020</v>
      </c>
    </row>
    <row r="42" spans="1:20" ht="14.5" customHeight="1" x14ac:dyDescent="0.35">
      <c r="A42" s="2">
        <v>18</v>
      </c>
      <c r="B42" s="5" t="s">
        <v>321</v>
      </c>
      <c r="C42" s="31" t="s">
        <v>247</v>
      </c>
      <c r="D42" s="36" t="s">
        <v>6</v>
      </c>
      <c r="E42" s="27">
        <v>6.2</v>
      </c>
      <c r="F42" s="2" t="s">
        <v>205</v>
      </c>
      <c r="G42" s="32" t="s">
        <v>348</v>
      </c>
      <c r="H42" s="68" t="s">
        <v>519</v>
      </c>
      <c r="I42">
        <v>7.19</v>
      </c>
      <c r="J42" s="57">
        <f t="shared" si="3"/>
        <v>7.1900000000000006E-2</v>
      </c>
      <c r="K42" s="58">
        <v>8871674</v>
      </c>
      <c r="L42" s="56">
        <f t="shared" si="2"/>
        <v>637873.36060000001</v>
      </c>
      <c r="M42" s="56">
        <v>2019</v>
      </c>
      <c r="N42" t="s">
        <v>632</v>
      </c>
      <c r="O42" t="s">
        <v>631</v>
      </c>
      <c r="P42" s="11" t="s">
        <v>505</v>
      </c>
      <c r="Q42" s="25"/>
      <c r="R42" s="25"/>
      <c r="S42" s="11" t="s">
        <v>633</v>
      </c>
      <c r="T42" t="s">
        <v>634</v>
      </c>
    </row>
    <row r="43" spans="1:20" ht="14.5" customHeight="1" x14ac:dyDescent="0.35">
      <c r="A43" s="2">
        <v>19</v>
      </c>
      <c r="B43" s="5" t="s">
        <v>334</v>
      </c>
      <c r="C43" s="31" t="s">
        <v>316</v>
      </c>
      <c r="D43" s="36" t="s">
        <v>219</v>
      </c>
      <c r="E43" s="27">
        <v>6</v>
      </c>
      <c r="F43" s="2" t="s">
        <v>200</v>
      </c>
      <c r="G43" s="32" t="s">
        <v>349</v>
      </c>
      <c r="H43" s="68" t="s">
        <v>513</v>
      </c>
      <c r="I43">
        <v>70</v>
      </c>
      <c r="J43" s="57">
        <f t="shared" si="3"/>
        <v>0.7</v>
      </c>
      <c r="K43">
        <v>1100000</v>
      </c>
      <c r="L43" s="56">
        <f t="shared" si="2"/>
        <v>770000</v>
      </c>
      <c r="M43" s="56">
        <v>2020</v>
      </c>
      <c r="N43" t="s">
        <v>583</v>
      </c>
      <c r="O43" t="s">
        <v>487</v>
      </c>
      <c r="P43" s="11" t="s">
        <v>486</v>
      </c>
      <c r="Q43" s="25" t="s">
        <v>407</v>
      </c>
      <c r="R43" s="25"/>
      <c r="S43" s="11" t="s">
        <v>408</v>
      </c>
      <c r="T43">
        <v>2020</v>
      </c>
    </row>
    <row r="44" spans="1:20" ht="14.5" customHeight="1" x14ac:dyDescent="0.35">
      <c r="A44" s="2">
        <v>25</v>
      </c>
      <c r="B44" s="5" t="s">
        <v>224</v>
      </c>
      <c r="C44" s="31" t="s">
        <v>250</v>
      </c>
      <c r="D44" s="36"/>
      <c r="E44" s="27">
        <v>5</v>
      </c>
      <c r="F44" s="2" t="s">
        <v>207</v>
      </c>
      <c r="G44" s="32" t="s">
        <v>350</v>
      </c>
      <c r="H44" s="68" t="s">
        <v>513</v>
      </c>
      <c r="I44">
        <v>64</v>
      </c>
      <c r="J44" s="57">
        <f t="shared" si="3"/>
        <v>0.64</v>
      </c>
      <c r="K44" s="58">
        <v>51800</v>
      </c>
      <c r="L44" s="56">
        <f t="shared" si="2"/>
        <v>33152</v>
      </c>
      <c r="M44" s="58">
        <v>2020</v>
      </c>
      <c r="N44" t="s">
        <v>485</v>
      </c>
      <c r="O44" t="s">
        <v>488</v>
      </c>
      <c r="P44" s="11" t="s">
        <v>584</v>
      </c>
      <c r="Q44" t="s">
        <v>409</v>
      </c>
      <c r="R44"/>
      <c r="S44" s="11" t="s">
        <v>410</v>
      </c>
      <c r="T44">
        <v>2020</v>
      </c>
    </row>
    <row r="45" spans="1:20" ht="14.5" customHeight="1" x14ac:dyDescent="0.35">
      <c r="A45" s="2">
        <v>27</v>
      </c>
      <c r="B45" s="5" t="s">
        <v>322</v>
      </c>
      <c r="C45" s="31" t="s">
        <v>317</v>
      </c>
      <c r="D45" s="36" t="s">
        <v>6</v>
      </c>
      <c r="E45" s="27">
        <v>4.8</v>
      </c>
      <c r="F45" s="2" t="s">
        <v>208</v>
      </c>
      <c r="G45" s="32" t="s">
        <v>351</v>
      </c>
      <c r="H45" s="68" t="s">
        <v>513</v>
      </c>
      <c r="I45">
        <v>66</v>
      </c>
      <c r="J45" s="57">
        <f t="shared" si="3"/>
        <v>0.66</v>
      </c>
      <c r="K45" s="58">
        <v>2303</v>
      </c>
      <c r="L45" s="56">
        <f t="shared" si="2"/>
        <v>1519.98</v>
      </c>
      <c r="M45" s="58">
        <v>2020</v>
      </c>
      <c r="N45" t="s">
        <v>585</v>
      </c>
      <c r="O45" t="s">
        <v>536</v>
      </c>
      <c r="P45" s="11" t="s">
        <v>537</v>
      </c>
      <c r="Q45" s="25" t="s">
        <v>411</v>
      </c>
      <c r="R45" s="25"/>
      <c r="S45" s="11" t="s">
        <v>607</v>
      </c>
      <c r="T45">
        <v>2021</v>
      </c>
    </row>
    <row r="46" spans="1:20" ht="18.75" customHeight="1" x14ac:dyDescent="0.35">
      <c r="A46" s="2">
        <v>28</v>
      </c>
      <c r="B46" s="5" t="s">
        <v>84</v>
      </c>
      <c r="C46" s="31" t="s">
        <v>310</v>
      </c>
      <c r="D46" s="36" t="s">
        <v>6</v>
      </c>
      <c r="E46" s="27">
        <v>4.7</v>
      </c>
      <c r="F46" s="2" t="s">
        <v>202</v>
      </c>
      <c r="G46" s="32" t="s">
        <v>352</v>
      </c>
      <c r="H46" s="68" t="s">
        <v>513</v>
      </c>
      <c r="I46">
        <v>50.5</v>
      </c>
      <c r="J46" s="57">
        <f t="shared" si="3"/>
        <v>0.505</v>
      </c>
      <c r="K46" s="74">
        <v>121189</v>
      </c>
      <c r="L46" s="56">
        <f t="shared" si="2"/>
        <v>61200.445</v>
      </c>
      <c r="M46" s="74">
        <v>2020</v>
      </c>
      <c r="N46" t="s">
        <v>481</v>
      </c>
      <c r="O46" t="s">
        <v>538</v>
      </c>
      <c r="P46" s="11" t="s">
        <v>539</v>
      </c>
      <c r="Q46" s="24" t="s">
        <v>412</v>
      </c>
      <c r="R46" s="24"/>
      <c r="S46" s="11" t="s">
        <v>413</v>
      </c>
      <c r="T46">
        <v>2020</v>
      </c>
    </row>
    <row r="47" spans="1:20" ht="14.5" customHeight="1" x14ac:dyDescent="0.35">
      <c r="A47" s="2">
        <v>31</v>
      </c>
      <c r="B47" s="5" t="s">
        <v>335</v>
      </c>
      <c r="C47" s="31" t="s">
        <v>251</v>
      </c>
      <c r="D47" s="36" t="s">
        <v>6</v>
      </c>
      <c r="E47" s="27">
        <v>4</v>
      </c>
      <c r="F47" s="2" t="s">
        <v>209</v>
      </c>
      <c r="G47" s="32" t="s">
        <v>595</v>
      </c>
      <c r="H47" s="68" t="s">
        <v>513</v>
      </c>
      <c r="I47">
        <v>72</v>
      </c>
      <c r="J47" s="57">
        <f t="shared" si="3"/>
        <v>0.72</v>
      </c>
      <c r="K47" s="58">
        <v>599400</v>
      </c>
      <c r="L47" s="56">
        <f t="shared" si="2"/>
        <v>431568</v>
      </c>
      <c r="M47" s="56">
        <v>2019</v>
      </c>
      <c r="N47" t="s">
        <v>596</v>
      </c>
      <c r="O47" t="s">
        <v>597</v>
      </c>
      <c r="P47" s="11" t="s">
        <v>598</v>
      </c>
      <c r="Q47" s="22" t="s">
        <v>466</v>
      </c>
      <c r="R47" s="22" t="s">
        <v>468</v>
      </c>
      <c r="S47" s="11" t="s">
        <v>414</v>
      </c>
      <c r="T47">
        <v>2020</v>
      </c>
    </row>
    <row r="48" spans="1:20" ht="14.5" customHeight="1" x14ac:dyDescent="0.35">
      <c r="A48" s="2">
        <v>32</v>
      </c>
      <c r="B48" s="5" t="s">
        <v>323</v>
      </c>
      <c r="C48" s="31" t="s">
        <v>252</v>
      </c>
      <c r="D48" s="36" t="s">
        <v>6</v>
      </c>
      <c r="E48" s="27">
        <v>3.8</v>
      </c>
      <c r="F48" s="2" t="s">
        <v>201</v>
      </c>
      <c r="G48" s="32" t="s">
        <v>353</v>
      </c>
      <c r="H48" s="68" t="s">
        <v>513</v>
      </c>
      <c r="I48">
        <v>80</v>
      </c>
      <c r="J48" s="57">
        <f t="shared" si="3"/>
        <v>0.8</v>
      </c>
      <c r="K48" s="58">
        <v>130753</v>
      </c>
      <c r="L48" s="56">
        <f t="shared" si="2"/>
        <v>104602.40000000001</v>
      </c>
      <c r="M48">
        <v>2020</v>
      </c>
      <c r="N48" t="s">
        <v>563</v>
      </c>
      <c r="O48" t="s">
        <v>506</v>
      </c>
      <c r="P48" s="11" t="s">
        <v>507</v>
      </c>
      <c r="Q48" s="25" t="s">
        <v>415</v>
      </c>
      <c r="R48" s="25"/>
      <c r="S48" s="11" t="s">
        <v>586</v>
      </c>
      <c r="T48">
        <v>2020</v>
      </c>
    </row>
    <row r="49" spans="1:20" ht="14.5" customHeight="1" x14ac:dyDescent="0.35">
      <c r="A49" s="2">
        <v>32</v>
      </c>
      <c r="B49" s="5" t="s">
        <v>324</v>
      </c>
      <c r="C49" s="31" t="s">
        <v>311</v>
      </c>
      <c r="D49" s="36" t="s">
        <v>6</v>
      </c>
      <c r="E49" s="27">
        <v>3.8</v>
      </c>
      <c r="F49" s="2" t="s">
        <v>199</v>
      </c>
      <c r="G49" s="32" t="s">
        <v>354</v>
      </c>
      <c r="H49" s="68" t="s">
        <v>518</v>
      </c>
      <c r="I49">
        <v>55</v>
      </c>
      <c r="J49" s="57">
        <f t="shared" si="3"/>
        <v>0.55000000000000004</v>
      </c>
      <c r="K49" s="58">
        <v>3040000</v>
      </c>
      <c r="L49" s="56">
        <f t="shared" si="2"/>
        <v>1672000.0000000002</v>
      </c>
      <c r="M49" s="58">
        <v>2020</v>
      </c>
      <c r="N49" t="s">
        <v>481</v>
      </c>
      <c r="O49" t="s">
        <v>541</v>
      </c>
      <c r="P49" s="11" t="s">
        <v>540</v>
      </c>
      <c r="Q49" s="25"/>
      <c r="R49" s="25"/>
      <c r="S49" s="11" t="s">
        <v>635</v>
      </c>
      <c r="T49" t="s">
        <v>636</v>
      </c>
    </row>
    <row r="50" spans="1:20" ht="14.5" customHeight="1" x14ac:dyDescent="0.35">
      <c r="A50" s="2">
        <v>38</v>
      </c>
      <c r="B50" s="5" t="s">
        <v>224</v>
      </c>
      <c r="C50" s="31" t="s">
        <v>253</v>
      </c>
      <c r="D50" s="36"/>
      <c r="E50" s="27">
        <v>3.5</v>
      </c>
      <c r="F50" s="2" t="s">
        <v>212</v>
      </c>
      <c r="G50" s="32" t="s">
        <v>355</v>
      </c>
      <c r="H50" s="68" t="s">
        <v>513</v>
      </c>
      <c r="I50">
        <v>30.6</v>
      </c>
      <c r="J50" s="57">
        <f t="shared" si="3"/>
        <v>0.30599999999999999</v>
      </c>
      <c r="K50" s="58">
        <v>259826</v>
      </c>
      <c r="L50" s="56">
        <f t="shared" si="2"/>
        <v>79506.755999999994</v>
      </c>
      <c r="M50" s="58">
        <v>2020</v>
      </c>
      <c r="N50" t="s">
        <v>489</v>
      </c>
      <c r="O50" t="s">
        <v>542</v>
      </c>
      <c r="P50" s="11" t="s">
        <v>543</v>
      </c>
      <c r="Q50" s="25" t="s">
        <v>416</v>
      </c>
      <c r="R50" s="25"/>
      <c r="S50" s="11" t="s">
        <v>417</v>
      </c>
      <c r="T50">
        <v>2020</v>
      </c>
    </row>
    <row r="51" spans="1:20" ht="14.5" customHeight="1" x14ac:dyDescent="0.35">
      <c r="A51" s="2">
        <v>40</v>
      </c>
      <c r="B51" s="5" t="s">
        <v>225</v>
      </c>
      <c r="C51" s="31" t="s">
        <v>255</v>
      </c>
      <c r="D51" s="36" t="s">
        <v>6</v>
      </c>
      <c r="E51" s="27">
        <v>3.3</v>
      </c>
      <c r="F51" s="2" t="s">
        <v>197</v>
      </c>
      <c r="G51" s="32" t="s">
        <v>343</v>
      </c>
      <c r="H51" s="68" t="s">
        <v>513</v>
      </c>
      <c r="I51">
        <v>3</v>
      </c>
      <c r="J51" s="57">
        <f t="shared" si="3"/>
        <v>0.03</v>
      </c>
      <c r="K51" s="61">
        <v>4800000</v>
      </c>
      <c r="L51" s="56">
        <f t="shared" si="2"/>
        <v>144000</v>
      </c>
      <c r="M51" s="42">
        <v>2020</v>
      </c>
      <c r="N51" s="42" t="s">
        <v>489</v>
      </c>
      <c r="O51" s="42" t="s">
        <v>527</v>
      </c>
      <c r="P51" s="60" t="s">
        <v>520</v>
      </c>
      <c r="Q51" s="25" t="s">
        <v>418</v>
      </c>
      <c r="R51" s="25"/>
      <c r="S51" s="11" t="s">
        <v>419</v>
      </c>
      <c r="T51">
        <v>2018</v>
      </c>
    </row>
    <row r="52" spans="1:20" ht="14.5" customHeight="1" x14ac:dyDescent="0.35">
      <c r="A52" s="2">
        <v>42</v>
      </c>
      <c r="B52" s="5" t="s">
        <v>226</v>
      </c>
      <c r="C52" s="31" t="s">
        <v>256</v>
      </c>
      <c r="D52" s="36" t="s">
        <v>6</v>
      </c>
      <c r="E52" s="27">
        <v>3.1</v>
      </c>
      <c r="F52" s="2" t="s">
        <v>200</v>
      </c>
      <c r="G52" s="32" t="s">
        <v>608</v>
      </c>
      <c r="H52" s="68" t="s">
        <v>513</v>
      </c>
      <c r="I52">
        <v>11.5</v>
      </c>
      <c r="J52" s="57">
        <f t="shared" si="3"/>
        <v>0.115</v>
      </c>
      <c r="K52" s="58">
        <v>2001000</v>
      </c>
      <c r="L52" s="56">
        <f t="shared" si="2"/>
        <v>230115</v>
      </c>
      <c r="M52" s="58">
        <v>2020</v>
      </c>
      <c r="N52" t="s">
        <v>489</v>
      </c>
      <c r="O52" t="s">
        <v>609</v>
      </c>
      <c r="P52" s="11" t="s">
        <v>599</v>
      </c>
      <c r="Q52" s="25" t="s">
        <v>637</v>
      </c>
      <c r="R52" s="25"/>
      <c r="S52" s="11" t="s">
        <v>420</v>
      </c>
      <c r="T52">
        <v>2019</v>
      </c>
    </row>
    <row r="53" spans="1:20" ht="14.5" customHeight="1" x14ac:dyDescent="0.35">
      <c r="A53" s="2">
        <v>46</v>
      </c>
      <c r="B53" s="5" t="s">
        <v>227</v>
      </c>
      <c r="C53" s="31" t="s">
        <v>258</v>
      </c>
      <c r="D53" s="36" t="s">
        <v>221</v>
      </c>
      <c r="E53" s="27">
        <v>2.8</v>
      </c>
      <c r="F53" s="2" t="s">
        <v>203</v>
      </c>
      <c r="G53" s="32" t="s">
        <v>359</v>
      </c>
      <c r="H53" s="68" t="s">
        <v>513</v>
      </c>
      <c r="I53">
        <v>64</v>
      </c>
      <c r="J53" s="57">
        <f t="shared" si="3"/>
        <v>0.64</v>
      </c>
      <c r="K53" s="58">
        <v>6000000</v>
      </c>
      <c r="L53" s="56">
        <f t="shared" si="2"/>
        <v>3840000</v>
      </c>
      <c r="M53" s="58">
        <v>2020</v>
      </c>
      <c r="N53" t="s">
        <v>489</v>
      </c>
      <c r="O53" t="s">
        <v>544</v>
      </c>
      <c r="P53" s="11" t="s">
        <v>545</v>
      </c>
      <c r="Q53" s="25" t="s">
        <v>421</v>
      </c>
      <c r="R53" s="25"/>
      <c r="S53" s="11" t="s">
        <v>422</v>
      </c>
      <c r="T53">
        <v>2020</v>
      </c>
    </row>
    <row r="54" spans="1:20" ht="14.5" customHeight="1" x14ac:dyDescent="0.35">
      <c r="A54" s="2">
        <v>49</v>
      </c>
      <c r="B54" s="5" t="s">
        <v>229</v>
      </c>
      <c r="C54" s="31" t="s">
        <v>260</v>
      </c>
      <c r="D54" s="36" t="s">
        <v>6</v>
      </c>
      <c r="E54" s="27">
        <v>2.5</v>
      </c>
      <c r="F54" s="2" t="s">
        <v>198</v>
      </c>
      <c r="G54" s="32" t="s">
        <v>362</v>
      </c>
      <c r="H54" s="68" t="s">
        <v>513</v>
      </c>
      <c r="I54">
        <v>98</v>
      </c>
      <c r="J54" s="57">
        <f t="shared" si="3"/>
        <v>0.98</v>
      </c>
      <c r="K54" s="58">
        <v>665950</v>
      </c>
      <c r="L54" s="56">
        <f t="shared" si="2"/>
        <v>652631</v>
      </c>
      <c r="M54" s="58">
        <v>2020</v>
      </c>
      <c r="N54" t="s">
        <v>481</v>
      </c>
      <c r="O54" t="s">
        <v>546</v>
      </c>
      <c r="P54" s="11" t="s">
        <v>547</v>
      </c>
      <c r="Q54" s="25" t="s">
        <v>600</v>
      </c>
      <c r="R54" s="25"/>
      <c r="S54" s="11" t="s">
        <v>547</v>
      </c>
      <c r="T54">
        <v>2020</v>
      </c>
    </row>
    <row r="55" spans="1:20" ht="14.5" customHeight="1" x14ac:dyDescent="0.35">
      <c r="A55" s="2">
        <v>50</v>
      </c>
      <c r="B55" s="5" t="s">
        <v>230</v>
      </c>
      <c r="C55" s="31" t="s">
        <v>261</v>
      </c>
      <c r="D55" s="36" t="s">
        <v>6</v>
      </c>
      <c r="E55" s="27">
        <v>2.4</v>
      </c>
      <c r="F55" s="2" t="s">
        <v>204</v>
      </c>
      <c r="G55" s="32" t="s">
        <v>261</v>
      </c>
      <c r="H55" s="68" t="s">
        <v>513</v>
      </c>
      <c r="I55">
        <v>100</v>
      </c>
      <c r="J55" s="57">
        <f t="shared" si="3"/>
        <v>1</v>
      </c>
      <c r="K55" s="58">
        <v>379639</v>
      </c>
      <c r="L55" s="56">
        <f t="shared" si="2"/>
        <v>379639</v>
      </c>
      <c r="M55" s="58">
        <v>2020</v>
      </c>
      <c r="N55" t="s">
        <v>481</v>
      </c>
      <c r="O55" t="s">
        <v>548</v>
      </c>
      <c r="P55" s="11" t="s">
        <v>549</v>
      </c>
      <c r="Q55" s="25" t="s">
        <v>423</v>
      </c>
      <c r="R55" s="25"/>
      <c r="S55" s="11" t="s">
        <v>424</v>
      </c>
      <c r="T55">
        <v>2019</v>
      </c>
    </row>
    <row r="56" spans="1:20" ht="14.5" customHeight="1" x14ac:dyDescent="0.35">
      <c r="A56" s="2">
        <v>51</v>
      </c>
      <c r="B56" s="5" t="s">
        <v>326</v>
      </c>
      <c r="C56" s="31" t="s">
        <v>262</v>
      </c>
      <c r="D56" s="36" t="s">
        <v>6</v>
      </c>
      <c r="E56" s="27">
        <v>2.2999999999999998</v>
      </c>
      <c r="F56" s="2" t="s">
        <v>204</v>
      </c>
      <c r="G56" s="32" t="s">
        <v>363</v>
      </c>
      <c r="H56" s="68" t="s">
        <v>513</v>
      </c>
      <c r="I56">
        <v>100</v>
      </c>
      <c r="J56" s="57">
        <f t="shared" si="3"/>
        <v>1</v>
      </c>
      <c r="K56">
        <v>936565</v>
      </c>
      <c r="L56" s="56">
        <f t="shared" si="2"/>
        <v>936565</v>
      </c>
      <c r="M56" s="56">
        <v>2019</v>
      </c>
      <c r="N56" t="s">
        <v>490</v>
      </c>
      <c r="O56" t="s">
        <v>587</v>
      </c>
      <c r="P56" s="11" t="s">
        <v>588</v>
      </c>
      <c r="Q56" s="25" t="s">
        <v>425</v>
      </c>
      <c r="R56" s="25"/>
      <c r="S56" s="11" t="s">
        <v>426</v>
      </c>
      <c r="T56">
        <v>2020</v>
      </c>
    </row>
    <row r="57" spans="1:20" ht="14.5" customHeight="1" x14ac:dyDescent="0.35">
      <c r="A57" s="2">
        <v>52</v>
      </c>
      <c r="B57" s="5" t="s">
        <v>77</v>
      </c>
      <c r="C57" s="31" t="s">
        <v>263</v>
      </c>
      <c r="D57" s="36" t="s">
        <v>6</v>
      </c>
      <c r="E57" s="27">
        <v>2.2000000000000002</v>
      </c>
      <c r="F57" s="2" t="s">
        <v>205</v>
      </c>
      <c r="G57" s="32" t="s">
        <v>364</v>
      </c>
      <c r="H57" s="68" t="s">
        <v>513</v>
      </c>
      <c r="I57" s="37">
        <v>50.2</v>
      </c>
      <c r="J57" s="57">
        <f t="shared" si="3"/>
        <v>0.502</v>
      </c>
      <c r="K57" s="58">
        <v>4764800</v>
      </c>
      <c r="L57" s="56">
        <f t="shared" si="2"/>
        <v>2391929.6</v>
      </c>
      <c r="M57" s="58">
        <v>2020</v>
      </c>
      <c r="N57" t="s">
        <v>489</v>
      </c>
      <c r="O57" t="s">
        <v>551</v>
      </c>
      <c r="P57" s="11" t="s">
        <v>550</v>
      </c>
      <c r="Q57" t="s">
        <v>601</v>
      </c>
      <c r="R57" s="25"/>
      <c r="S57" s="11" t="s">
        <v>603</v>
      </c>
      <c r="T57" t="s">
        <v>602</v>
      </c>
    </row>
    <row r="58" spans="1:20" ht="14.5" customHeight="1" x14ac:dyDescent="0.35">
      <c r="A58" s="2">
        <v>53</v>
      </c>
      <c r="B58" s="5" t="s">
        <v>224</v>
      </c>
      <c r="C58" s="31" t="s">
        <v>264</v>
      </c>
      <c r="D58" s="36"/>
      <c r="E58" s="27">
        <v>2</v>
      </c>
      <c r="F58" s="2" t="s">
        <v>204</v>
      </c>
      <c r="G58" s="32" t="s">
        <v>365</v>
      </c>
      <c r="H58" s="68" t="s">
        <v>513</v>
      </c>
      <c r="I58">
        <v>100</v>
      </c>
      <c r="J58" s="57">
        <f t="shared" si="3"/>
        <v>1</v>
      </c>
      <c r="K58" s="58">
        <v>540394</v>
      </c>
      <c r="L58" s="56">
        <f t="shared" si="2"/>
        <v>540394</v>
      </c>
      <c r="M58" s="58">
        <v>2020</v>
      </c>
      <c r="N58" t="s">
        <v>485</v>
      </c>
      <c r="O58" t="s">
        <v>552</v>
      </c>
      <c r="P58" s="11" t="s">
        <v>553</v>
      </c>
      <c r="Q58" s="25" t="s">
        <v>427</v>
      </c>
      <c r="R58" s="25"/>
      <c r="S58" s="11" t="s">
        <v>428</v>
      </c>
      <c r="T58">
        <v>2020</v>
      </c>
    </row>
    <row r="59" spans="1:20" ht="14.5" customHeight="1" x14ac:dyDescent="0.35">
      <c r="A59" s="2">
        <v>57</v>
      </c>
      <c r="B59" s="5" t="s">
        <v>224</v>
      </c>
      <c r="C59" s="31" t="s">
        <v>312</v>
      </c>
      <c r="D59" s="36"/>
      <c r="E59" s="27">
        <v>2</v>
      </c>
      <c r="F59" s="2" t="s">
        <v>199</v>
      </c>
      <c r="G59" s="32" t="s">
        <v>367</v>
      </c>
      <c r="H59" s="68" t="s">
        <v>513</v>
      </c>
      <c r="I59">
        <v>39.299999999999997</v>
      </c>
      <c r="J59" s="57">
        <f t="shared" si="3"/>
        <v>0.39299999999999996</v>
      </c>
      <c r="K59" s="87">
        <v>1415010</v>
      </c>
      <c r="L59" s="56">
        <f t="shared" si="2"/>
        <v>556098.92999999993</v>
      </c>
      <c r="M59" s="56">
        <v>2020</v>
      </c>
      <c r="N59" t="s">
        <v>489</v>
      </c>
      <c r="O59" t="s">
        <v>627</v>
      </c>
      <c r="P59" s="11"/>
      <c r="Q59" s="25" t="s">
        <v>429</v>
      </c>
      <c r="R59" s="25"/>
      <c r="S59" s="11" t="s">
        <v>430</v>
      </c>
      <c r="T59">
        <v>2020</v>
      </c>
    </row>
    <row r="60" spans="1:20" ht="14.5" customHeight="1" x14ac:dyDescent="0.35">
      <c r="A60" s="2">
        <v>65</v>
      </c>
      <c r="B60" s="5" t="s">
        <v>224</v>
      </c>
      <c r="C60" s="31" t="s">
        <v>269</v>
      </c>
      <c r="D60" s="36"/>
      <c r="E60" s="27">
        <v>1.7</v>
      </c>
      <c r="F60" s="2" t="s">
        <v>205</v>
      </c>
      <c r="G60" s="32" t="s">
        <v>269</v>
      </c>
      <c r="H60" s="68" t="s">
        <v>514</v>
      </c>
      <c r="I60">
        <v>3.79</v>
      </c>
      <c r="J60" s="57">
        <f t="shared" si="3"/>
        <v>3.7900000000000003E-2</v>
      </c>
      <c r="K60" s="58">
        <v>146470000</v>
      </c>
      <c r="L60" s="56">
        <f t="shared" si="2"/>
        <v>5551213</v>
      </c>
      <c r="M60" s="56">
        <v>2020</v>
      </c>
      <c r="N60" t="s">
        <v>481</v>
      </c>
      <c r="O60" t="s">
        <v>510</v>
      </c>
      <c r="P60" s="11" t="s">
        <v>511</v>
      </c>
      <c r="Q60"/>
      <c r="R60"/>
      <c r="S60" t="s">
        <v>638</v>
      </c>
      <c r="T60">
        <v>2020</v>
      </c>
    </row>
    <row r="61" spans="1:20" ht="14.5" customHeight="1" x14ac:dyDescent="0.35">
      <c r="A61" s="2">
        <v>68</v>
      </c>
      <c r="B61" s="5" t="s">
        <v>328</v>
      </c>
      <c r="C61" s="31" t="s">
        <v>271</v>
      </c>
      <c r="D61" s="36" t="s">
        <v>6</v>
      </c>
      <c r="E61" s="27">
        <v>1.6</v>
      </c>
      <c r="F61" s="2" t="s">
        <v>211</v>
      </c>
      <c r="G61" s="32" t="s">
        <v>371</v>
      </c>
      <c r="H61" s="68" t="s">
        <v>513</v>
      </c>
      <c r="I61">
        <v>80</v>
      </c>
      <c r="J61" s="57">
        <f t="shared" si="3"/>
        <v>0.8</v>
      </c>
      <c r="K61">
        <v>590000</v>
      </c>
      <c r="L61" s="56">
        <f t="shared" si="2"/>
        <v>472000</v>
      </c>
      <c r="M61" s="56">
        <v>2019</v>
      </c>
      <c r="N61" t="s">
        <v>481</v>
      </c>
      <c r="O61" t="s">
        <v>491</v>
      </c>
      <c r="P61" s="11" t="s">
        <v>590</v>
      </c>
      <c r="Q61" t="s">
        <v>431</v>
      </c>
      <c r="R61"/>
      <c r="S61" s="11" t="s">
        <v>589</v>
      </c>
      <c r="T61">
        <v>2020</v>
      </c>
    </row>
    <row r="62" spans="1:20" ht="15" customHeight="1" x14ac:dyDescent="0.35">
      <c r="A62" s="2">
        <v>73</v>
      </c>
      <c r="B62" s="5" t="s">
        <v>333</v>
      </c>
      <c r="C62" s="31" t="s">
        <v>276</v>
      </c>
      <c r="D62" s="36"/>
      <c r="E62" s="27">
        <v>1.4</v>
      </c>
      <c r="F62" s="2" t="s">
        <v>201</v>
      </c>
      <c r="G62" s="32" t="s">
        <v>375</v>
      </c>
      <c r="H62" s="68" t="s">
        <v>513</v>
      </c>
      <c r="I62">
        <v>30</v>
      </c>
      <c r="J62" s="57">
        <f t="shared" si="3"/>
        <v>0.3</v>
      </c>
      <c r="K62">
        <v>41160</v>
      </c>
      <c r="L62" s="56">
        <f t="shared" si="2"/>
        <v>12348</v>
      </c>
      <c r="M62" s="56">
        <v>2020</v>
      </c>
      <c r="N62" t="s">
        <v>591</v>
      </c>
      <c r="O62" t="s">
        <v>604</v>
      </c>
      <c r="P62" s="11" t="s">
        <v>605</v>
      </c>
      <c r="Q62" s="25" t="s">
        <v>432</v>
      </c>
      <c r="R62" s="25"/>
      <c r="S62" s="11" t="s">
        <v>433</v>
      </c>
      <c r="T62">
        <v>2020</v>
      </c>
    </row>
    <row r="63" spans="1:20" ht="14.5" customHeight="1" x14ac:dyDescent="0.35">
      <c r="A63" s="2">
        <v>77</v>
      </c>
      <c r="B63" s="5" t="s">
        <v>231</v>
      </c>
      <c r="C63" s="31" t="s">
        <v>280</v>
      </c>
      <c r="D63" s="36" t="s">
        <v>6</v>
      </c>
      <c r="E63" s="27">
        <v>1.3</v>
      </c>
      <c r="F63" s="2" t="s">
        <v>209</v>
      </c>
      <c r="G63" s="32" t="s">
        <v>379</v>
      </c>
      <c r="H63" s="68" t="s">
        <v>513</v>
      </c>
      <c r="I63">
        <v>45</v>
      </c>
      <c r="J63" s="57">
        <f t="shared" si="3"/>
        <v>0.45</v>
      </c>
      <c r="K63">
        <v>478711</v>
      </c>
      <c r="L63" s="56">
        <f t="shared" si="2"/>
        <v>215419.95</v>
      </c>
      <c r="M63" s="56">
        <v>2019</v>
      </c>
      <c r="N63" t="s">
        <v>481</v>
      </c>
      <c r="O63" t="s">
        <v>578</v>
      </c>
      <c r="P63" s="11" t="s">
        <v>611</v>
      </c>
      <c r="Q63" s="25" t="s">
        <v>434</v>
      </c>
      <c r="R63" s="25"/>
      <c r="S63" s="11" t="s">
        <v>435</v>
      </c>
      <c r="T63">
        <v>2020</v>
      </c>
    </row>
    <row r="64" spans="1:20" ht="14.5" customHeight="1" x14ac:dyDescent="0.35">
      <c r="A64" s="2">
        <v>77</v>
      </c>
      <c r="B64" s="5" t="s">
        <v>92</v>
      </c>
      <c r="C64" s="31" t="s">
        <v>281</v>
      </c>
      <c r="D64" s="36" t="s">
        <v>222</v>
      </c>
      <c r="E64" s="27">
        <v>1.3</v>
      </c>
      <c r="F64" s="2" t="s">
        <v>209</v>
      </c>
      <c r="G64" s="32" t="s">
        <v>380</v>
      </c>
      <c r="H64" s="68" t="s">
        <v>513</v>
      </c>
      <c r="I64">
        <v>2.5</v>
      </c>
      <c r="J64" s="57">
        <f t="shared" si="3"/>
        <v>2.5000000000000001E-2</v>
      </c>
      <c r="K64" s="20">
        <v>48754619</v>
      </c>
      <c r="L64" s="56">
        <f t="shared" si="2"/>
        <v>1218865.4750000001</v>
      </c>
      <c r="M64" s="56">
        <v>2019</v>
      </c>
      <c r="N64" t="s">
        <v>489</v>
      </c>
      <c r="O64" s="56" t="s">
        <v>508</v>
      </c>
      <c r="P64" s="59" t="s">
        <v>509</v>
      </c>
      <c r="Q64" s="25" t="s">
        <v>436</v>
      </c>
      <c r="R64" s="25"/>
      <c r="S64" s="11" t="s">
        <v>437</v>
      </c>
      <c r="T64">
        <v>2020</v>
      </c>
    </row>
    <row r="65" spans="1:20" ht="14.5" customHeight="1" x14ac:dyDescent="0.35">
      <c r="A65" s="2">
        <v>77</v>
      </c>
      <c r="B65" s="5" t="s">
        <v>223</v>
      </c>
      <c r="C65" s="31" t="s">
        <v>284</v>
      </c>
      <c r="D65" s="36" t="s">
        <v>6</v>
      </c>
      <c r="E65" s="27">
        <v>1.3</v>
      </c>
      <c r="F65" s="2" t="s">
        <v>215</v>
      </c>
      <c r="G65" s="32" t="s">
        <v>383</v>
      </c>
      <c r="H65" s="68" t="s">
        <v>513</v>
      </c>
      <c r="I65">
        <v>13.5</v>
      </c>
      <c r="J65" s="57">
        <f t="shared" si="3"/>
        <v>0.13500000000000001</v>
      </c>
      <c r="K65" s="58">
        <v>141700</v>
      </c>
      <c r="L65" s="56">
        <f t="shared" si="2"/>
        <v>19129.5</v>
      </c>
      <c r="M65" s="58">
        <v>2020</v>
      </c>
      <c r="N65" t="s">
        <v>554</v>
      </c>
      <c r="O65" t="s">
        <v>555</v>
      </c>
      <c r="P65" s="11" t="s">
        <v>556</v>
      </c>
      <c r="Q65"/>
      <c r="R65"/>
      <c r="S65" s="11" t="s">
        <v>438</v>
      </c>
      <c r="T65">
        <v>2021</v>
      </c>
    </row>
    <row r="66" spans="1:20" ht="14.5" customHeight="1" x14ac:dyDescent="0.35">
      <c r="A66" s="2">
        <v>91</v>
      </c>
      <c r="B66" s="5" t="s">
        <v>338</v>
      </c>
      <c r="C66" s="31" t="s">
        <v>290</v>
      </c>
      <c r="D66" s="36" t="s">
        <v>616</v>
      </c>
      <c r="E66" s="27">
        <v>1.2</v>
      </c>
      <c r="F66" s="2" t="s">
        <v>206</v>
      </c>
      <c r="G66" s="32" t="s">
        <v>390</v>
      </c>
      <c r="H66" s="68" t="s">
        <v>513</v>
      </c>
      <c r="I66">
        <v>50</v>
      </c>
      <c r="J66" s="57">
        <f t="shared" si="3"/>
        <v>0.5</v>
      </c>
      <c r="K66" s="58">
        <v>32408</v>
      </c>
      <c r="L66" s="56">
        <f t="shared" si="2"/>
        <v>16204</v>
      </c>
      <c r="M66" s="58">
        <v>2020</v>
      </c>
      <c r="N66" t="s">
        <v>481</v>
      </c>
      <c r="O66" t="s">
        <v>557</v>
      </c>
      <c r="P66" s="11" t="s">
        <v>558</v>
      </c>
      <c r="Q66" s="25" t="s">
        <v>439</v>
      </c>
      <c r="R66" s="25"/>
      <c r="S66" s="11" t="s">
        <v>440</v>
      </c>
      <c r="T66">
        <v>2020</v>
      </c>
    </row>
    <row r="67" spans="1:20" ht="14.5" customHeight="1" x14ac:dyDescent="0.35">
      <c r="A67" s="2">
        <v>91</v>
      </c>
      <c r="B67" s="5" t="s">
        <v>331</v>
      </c>
      <c r="C67" s="31" t="s">
        <v>291</v>
      </c>
      <c r="D67" s="36" t="s">
        <v>6</v>
      </c>
      <c r="E67" s="27">
        <v>1.2</v>
      </c>
      <c r="F67" s="2" t="s">
        <v>200</v>
      </c>
      <c r="G67" s="32" t="s">
        <v>639</v>
      </c>
      <c r="H67" s="68" t="s">
        <v>513</v>
      </c>
      <c r="I67">
        <v>87</v>
      </c>
      <c r="J67" s="57">
        <f t="shared" si="3"/>
        <v>0.87</v>
      </c>
      <c r="K67">
        <v>18700</v>
      </c>
      <c r="L67" s="56">
        <f t="shared" si="2"/>
        <v>16269</v>
      </c>
      <c r="M67" s="56">
        <v>2019</v>
      </c>
      <c r="P67" s="11" t="s">
        <v>492</v>
      </c>
      <c r="Q67" s="25" t="s">
        <v>441</v>
      </c>
      <c r="R67" s="25" t="s">
        <v>610</v>
      </c>
      <c r="S67" s="11" t="s">
        <v>442</v>
      </c>
      <c r="T67">
        <v>2018</v>
      </c>
    </row>
    <row r="68" spans="1:20" ht="14.5" customHeight="1" x14ac:dyDescent="0.35">
      <c r="A68" s="55">
        <v>91</v>
      </c>
      <c r="B68" s="5" t="s">
        <v>228</v>
      </c>
      <c r="C68" s="31" t="s">
        <v>314</v>
      </c>
      <c r="D68" s="36" t="s">
        <v>6</v>
      </c>
      <c r="E68" s="27">
        <v>1.2</v>
      </c>
      <c r="F68" s="2" t="s">
        <v>210</v>
      </c>
      <c r="G68" s="32" t="s">
        <v>293</v>
      </c>
      <c r="H68" s="68" t="s">
        <v>514</v>
      </c>
      <c r="I68">
        <v>60</v>
      </c>
      <c r="J68" s="57">
        <f t="shared" si="3"/>
        <v>0.6</v>
      </c>
      <c r="K68" s="58">
        <v>16557000</v>
      </c>
      <c r="L68" s="56">
        <f t="shared" si="2"/>
        <v>9934200</v>
      </c>
      <c r="M68" s="56">
        <v>2020</v>
      </c>
      <c r="N68" t="s">
        <v>485</v>
      </c>
      <c r="O68" t="s">
        <v>575</v>
      </c>
      <c r="P68" s="11" t="s">
        <v>592</v>
      </c>
      <c r="Q68" s="25" t="s">
        <v>443</v>
      </c>
      <c r="R68" s="25"/>
      <c r="S68" s="11" t="s">
        <v>444</v>
      </c>
      <c r="T68">
        <v>2020</v>
      </c>
    </row>
    <row r="69" spans="1:20" ht="14.5" customHeight="1" x14ac:dyDescent="0.35">
      <c r="A69" s="2">
        <v>91</v>
      </c>
      <c r="B69" s="5" t="s">
        <v>332</v>
      </c>
      <c r="C69" s="31" t="s">
        <v>295</v>
      </c>
      <c r="D69" s="36" t="s">
        <v>6</v>
      </c>
      <c r="E69" s="27">
        <v>1.2</v>
      </c>
      <c r="F69" s="2" t="s">
        <v>211</v>
      </c>
      <c r="G69" s="32" t="s">
        <v>640</v>
      </c>
      <c r="H69" s="68" t="s">
        <v>513</v>
      </c>
      <c r="I69">
        <v>70</v>
      </c>
      <c r="J69" s="57">
        <f t="shared" si="3"/>
        <v>0.7</v>
      </c>
      <c r="K69" s="74">
        <v>522453</v>
      </c>
      <c r="L69" s="56">
        <f t="shared" si="2"/>
        <v>365717.1</v>
      </c>
      <c r="M69" s="74">
        <v>2020</v>
      </c>
      <c r="N69" t="s">
        <v>593</v>
      </c>
      <c r="O69" t="s">
        <v>560</v>
      </c>
      <c r="P69" s="11" t="s">
        <v>559</v>
      </c>
      <c r="Q69" s="25" t="s">
        <v>445</v>
      </c>
      <c r="R69" s="25"/>
      <c r="S69" s="11" t="s">
        <v>446</v>
      </c>
      <c r="T69">
        <v>2020</v>
      </c>
    </row>
    <row r="70" spans="1:20" ht="14.5" customHeight="1" x14ac:dyDescent="0.35">
      <c r="A70" s="2">
        <v>97</v>
      </c>
      <c r="B70" s="5" t="s">
        <v>237</v>
      </c>
      <c r="C70" s="31" t="s">
        <v>297</v>
      </c>
      <c r="D70" s="36" t="s">
        <v>6</v>
      </c>
      <c r="E70" s="27">
        <v>1.1000000000000001</v>
      </c>
      <c r="F70" s="2" t="s">
        <v>209</v>
      </c>
      <c r="G70" s="32" t="s">
        <v>380</v>
      </c>
      <c r="H70" s="68" t="s">
        <v>513</v>
      </c>
      <c r="I70">
        <v>2</v>
      </c>
      <c r="J70" s="57">
        <f t="shared" si="3"/>
        <v>0.02</v>
      </c>
      <c r="K70" s="20">
        <v>48754619</v>
      </c>
      <c r="L70" s="56">
        <f>K70*J70</f>
        <v>975092.38</v>
      </c>
      <c r="M70" s="56">
        <v>2019</v>
      </c>
      <c r="N70" t="s">
        <v>489</v>
      </c>
      <c r="O70" s="56" t="s">
        <v>508</v>
      </c>
      <c r="P70" s="59" t="s">
        <v>509</v>
      </c>
      <c r="Q70" s="25" t="s">
        <v>447</v>
      </c>
      <c r="R70" s="25"/>
      <c r="S70" s="11" t="s">
        <v>448</v>
      </c>
      <c r="T70">
        <v>2020</v>
      </c>
    </row>
    <row r="71" spans="1:20" ht="14.5" customHeight="1" x14ac:dyDescent="0.35">
      <c r="A71" s="2">
        <v>105</v>
      </c>
      <c r="B71" s="5" t="s">
        <v>91</v>
      </c>
      <c r="C71" s="31" t="s">
        <v>307</v>
      </c>
      <c r="D71" s="36" t="s">
        <v>6</v>
      </c>
      <c r="E71" s="27">
        <v>1</v>
      </c>
      <c r="F71" s="2" t="s">
        <v>204</v>
      </c>
      <c r="G71" s="32" t="s">
        <v>402</v>
      </c>
      <c r="H71" s="68" t="s">
        <v>513</v>
      </c>
      <c r="I71">
        <v>47</v>
      </c>
      <c r="J71" s="57">
        <f t="shared" si="3"/>
        <v>0.47</v>
      </c>
      <c r="K71">
        <v>38111</v>
      </c>
      <c r="L71" s="56">
        <f>K71*J71</f>
        <v>17912.169999999998</v>
      </c>
      <c r="M71">
        <v>2020</v>
      </c>
      <c r="N71" t="s">
        <v>484</v>
      </c>
      <c r="O71" t="s">
        <v>562</v>
      </c>
      <c r="P71" s="11" t="s">
        <v>561</v>
      </c>
      <c r="Q71" s="25" t="s">
        <v>449</v>
      </c>
      <c r="R71" s="25"/>
      <c r="S71" s="11" t="s">
        <v>450</v>
      </c>
      <c r="T71">
        <v>2020</v>
      </c>
    </row>
    <row r="75" spans="1:20" s="49" customFormat="1" ht="15.5" x14ac:dyDescent="0.35">
      <c r="B75" s="50"/>
      <c r="C75" s="51" t="s">
        <v>194</v>
      </c>
      <c r="D75" s="50"/>
      <c r="F75" s="50"/>
      <c r="G75" s="50"/>
      <c r="H75" s="73"/>
      <c r="I75" s="52"/>
      <c r="J75" s="52"/>
      <c r="K75" s="53">
        <f>SUM(K37:K71)</f>
        <v>338060020</v>
      </c>
      <c r="L75" s="54">
        <f>SUM(L37:L71)</f>
        <v>66953819.601600006</v>
      </c>
      <c r="M75" s="54"/>
      <c r="N75" s="54"/>
      <c r="O75" s="54"/>
      <c r="P75" s="54"/>
      <c r="Q75" s="52"/>
      <c r="R75" s="52"/>
    </row>
    <row r="77" spans="1:20" s="64" customFormat="1" x14ac:dyDescent="0.35">
      <c r="B77" s="65"/>
      <c r="C77" s="65"/>
      <c r="D77" s="65"/>
      <c r="F77" s="65"/>
      <c r="G77" s="65"/>
      <c r="H77" s="65"/>
      <c r="I77" s="66"/>
      <c r="J77" s="66"/>
      <c r="K77" s="67">
        <f>K32+K75</f>
        <v>542754091.84673917</v>
      </c>
      <c r="L77" s="67">
        <f>L32+L75</f>
        <v>152018101.36763918</v>
      </c>
      <c r="Q77" s="66"/>
      <c r="R77" s="66"/>
    </row>
  </sheetData>
  <phoneticPr fontId="8" type="noConversion"/>
  <conditionalFormatting sqref="C37:C71">
    <cfRule type="expression" dxfId="15" priority="2">
      <formula>ISNA(VLOOKUP(C37,$C$3:$C$30,1,0))</formula>
    </cfRule>
  </conditionalFormatting>
  <hyperlinks>
    <hyperlink ref="S5" r:id="rId1"/>
    <hyperlink ref="S6" r:id="rId2"/>
    <hyperlink ref="S8" r:id="rId3" display="https://www.lemonde.fr/entreprises/article/2016/08/30/emmanuel-besnier-le-pdg-invisible-aux-methodes-commando_4989813_1656994.html"/>
    <hyperlink ref="S3" r:id="rId4"/>
    <hyperlink ref="S10" r:id="rId5"/>
    <hyperlink ref="S11" r:id="rId6"/>
    <hyperlink ref="S12" r:id="rId7"/>
    <hyperlink ref="S19" r:id="rId8"/>
    <hyperlink ref="S20" r:id="rId9"/>
    <hyperlink ref="S21" r:id="rId10"/>
    <hyperlink ref="S22" r:id="rId11"/>
    <hyperlink ref="S23" r:id="rId12"/>
    <hyperlink ref="S24" r:id="rId13"/>
    <hyperlink ref="S25" r:id="rId14"/>
    <hyperlink ref="S26" r:id="rId15"/>
    <hyperlink ref="S30" r:id="rId16"/>
    <hyperlink ref="S40" r:id="rId17"/>
    <hyperlink ref="S41" r:id="rId18"/>
    <hyperlink ref="S43" r:id="rId19"/>
    <hyperlink ref="S44" r:id="rId20"/>
    <hyperlink ref="S45" r:id="rId21"/>
    <hyperlink ref="S46" r:id="rId22"/>
    <hyperlink ref="S47" r:id="rId23"/>
    <hyperlink ref="S50" r:id="rId24"/>
    <hyperlink ref="S51" r:id="rId25"/>
    <hyperlink ref="S52" r:id="rId26"/>
    <hyperlink ref="S53" r:id="rId27"/>
    <hyperlink ref="S55" r:id="rId28"/>
    <hyperlink ref="S56" r:id="rId29"/>
    <hyperlink ref="S58" r:id="rId30"/>
    <hyperlink ref="S59" r:id="rId31"/>
    <hyperlink ref="S62" r:id="rId32"/>
    <hyperlink ref="S63" r:id="rId33"/>
    <hyperlink ref="S64" r:id="rId34"/>
    <hyperlink ref="S65" r:id="rId35"/>
    <hyperlink ref="S66" r:id="rId36"/>
    <hyperlink ref="S67" r:id="rId37"/>
    <hyperlink ref="S68" r:id="rId38"/>
    <hyperlink ref="S69" r:id="rId39"/>
    <hyperlink ref="S70" r:id="rId40"/>
    <hyperlink ref="S71" r:id="rId41"/>
    <hyperlink ref="S37" r:id="rId42"/>
    <hyperlink ref="S27" r:id="rId43"/>
    <hyperlink ref="S28" r:id="rId44"/>
    <hyperlink ref="S16" r:id="rId45"/>
    <hyperlink ref="S7" r:id="rId46"/>
    <hyperlink ref="P11" r:id="rId47"/>
    <hyperlink ref="P25" r:id="rId48"/>
    <hyperlink ref="P43" r:id="rId49"/>
    <hyperlink ref="P67" r:id="rId50"/>
    <hyperlink ref="P21" r:id="rId51"/>
    <hyperlink ref="P48" r:id="rId52"/>
    <hyperlink ref="P64" r:id="rId53"/>
    <hyperlink ref="P70" r:id="rId54"/>
    <hyperlink ref="P60" r:id="rId55"/>
    <hyperlink ref="P3" r:id="rId56"/>
    <hyperlink ref="P4" r:id="rId57"/>
    <hyperlink ref="P5" r:id="rId58"/>
    <hyperlink ref="P6" r:id="rId59"/>
    <hyperlink ref="P7" r:id="rId60"/>
    <hyperlink ref="P10" r:id="rId61"/>
    <hyperlink ref="P12" r:id="rId62"/>
    <hyperlink ref="P14" r:id="rId63"/>
    <hyperlink ref="P15" r:id="rId64"/>
    <hyperlink ref="P16" r:id="rId65"/>
    <hyperlink ref="P19" r:id="rId66"/>
    <hyperlink ref="P20" r:id="rId67"/>
    <hyperlink ref="P22" r:id="rId68"/>
    <hyperlink ref="P24" r:id="rId69"/>
    <hyperlink ref="P26" r:id="rId70"/>
    <hyperlink ref="P29" r:id="rId71"/>
    <hyperlink ref="P37" r:id="rId72"/>
    <hyperlink ref="P45" r:id="rId73"/>
    <hyperlink ref="P46" r:id="rId74"/>
    <hyperlink ref="P49" r:id="rId75"/>
    <hyperlink ref="P50" r:id="rId76"/>
    <hyperlink ref="P51" r:id="rId77"/>
    <hyperlink ref="P53" r:id="rId78"/>
    <hyperlink ref="P54" r:id="rId79"/>
    <hyperlink ref="P55" r:id="rId80"/>
    <hyperlink ref="P57" r:id="rId81"/>
    <hyperlink ref="P65" r:id="rId82"/>
    <hyperlink ref="P66" r:id="rId83"/>
    <hyperlink ref="P69" r:id="rId84"/>
    <hyperlink ref="S4" r:id="rId85"/>
    <hyperlink ref="P13" r:id="rId86"/>
    <hyperlink ref="S13" r:id="rId87"/>
    <hyperlink ref="S17" r:id="rId88" display="https://www.lemonde.fr/entreprises/article/2016/08/30/emmanuel-besnier-le-pdg-invisible-aux-methodes-commando_4989813_1656994.html"/>
    <hyperlink ref="S18" r:id="rId89" display="https://www.lemonde.fr/entreprises/article/2016/08/30/emmanuel-besnier-le-pdg-invisible-aux-methodes-commando_4989813_1656994.html"/>
    <hyperlink ref="P8" r:id="rId90"/>
    <hyperlink ref="S48" r:id="rId91"/>
    <hyperlink ref="P58" r:id="rId92"/>
    <hyperlink ref="S61" r:id="rId93"/>
    <hyperlink ref="P61" r:id="rId94"/>
    <hyperlink ref="P68" r:id="rId95"/>
    <hyperlink ref="P71" r:id="rId96"/>
    <hyperlink ref="S29" r:id="rId97"/>
    <hyperlink ref="P63" r:id="rId98"/>
    <hyperlink ref="S49" r:id="rId99" location="page=6 "/>
    <hyperlink ref="P52" r:id="rId100"/>
  </hyperlinks>
  <pageMargins left="0.7" right="0.7" top="0.75" bottom="0.75" header="0.3" footer="0.3"/>
  <pageSetup paperSize="9" orientation="portrait" horizontalDpi="1200" verticalDpi="1200" r:id="rId101"/>
  <legacyDrawing r:id="rId1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1"/>
  <sheetViews>
    <sheetView topLeftCell="A43" workbookViewId="0">
      <selection activeCell="A20" sqref="A20:A61"/>
    </sheetView>
  </sheetViews>
  <sheetFormatPr baseColWidth="10" defaultRowHeight="14.5" x14ac:dyDescent="0.35"/>
  <sheetData>
    <row r="3" spans="1:19" x14ac:dyDescent="0.35">
      <c r="A3" s="79" t="s">
        <v>612</v>
      </c>
    </row>
    <row r="4" spans="1:19" ht="29" x14ac:dyDescent="0.35">
      <c r="A4" s="3">
        <v>20</v>
      </c>
      <c r="B4" s="3" t="s">
        <v>84</v>
      </c>
      <c r="C4" s="8" t="s">
        <v>137</v>
      </c>
      <c r="D4" s="7" t="s">
        <v>33</v>
      </c>
      <c r="E4" s="2" t="s">
        <v>34</v>
      </c>
      <c r="F4" s="34" t="s">
        <v>156</v>
      </c>
      <c r="G4" s="34"/>
      <c r="H4" s="7"/>
      <c r="I4" s="14"/>
      <c r="J4" s="18"/>
      <c r="L4" s="20"/>
      <c r="M4" s="20"/>
      <c r="N4" s="20"/>
      <c r="O4" s="20"/>
      <c r="P4" s="20"/>
      <c r="Q4" s="18"/>
      <c r="R4" s="18"/>
      <c r="S4" s="11"/>
    </row>
    <row r="5" spans="1:19" ht="29" x14ac:dyDescent="0.35">
      <c r="A5" s="3">
        <v>23</v>
      </c>
      <c r="B5" s="3" t="s">
        <v>87</v>
      </c>
      <c r="C5" s="8" t="s">
        <v>122</v>
      </c>
      <c r="D5" s="7" t="s">
        <v>39</v>
      </c>
      <c r="E5" s="2" t="s">
        <v>40</v>
      </c>
      <c r="F5" s="34" t="s">
        <v>157</v>
      </c>
    </row>
    <row r="6" spans="1:19" ht="29" x14ac:dyDescent="0.35">
      <c r="A6" s="3">
        <v>24</v>
      </c>
      <c r="B6" s="3" t="s">
        <v>88</v>
      </c>
      <c r="C6" s="8" t="s">
        <v>86</v>
      </c>
      <c r="D6" s="7" t="s">
        <v>41</v>
      </c>
      <c r="E6" s="2" t="s">
        <v>42</v>
      </c>
      <c r="F6" s="34" t="s">
        <v>159</v>
      </c>
    </row>
    <row r="7" spans="1:19" ht="29" x14ac:dyDescent="0.35">
      <c r="A7" s="3">
        <v>25</v>
      </c>
      <c r="B7" s="3" t="s">
        <v>89</v>
      </c>
      <c r="C7" s="8" t="s">
        <v>123</v>
      </c>
      <c r="D7" s="7" t="s">
        <v>43</v>
      </c>
      <c r="E7" s="2" t="s">
        <v>44</v>
      </c>
      <c r="F7" s="34" t="s">
        <v>160</v>
      </c>
    </row>
    <row r="8" spans="1:19" ht="29" x14ac:dyDescent="0.35">
      <c r="A8" s="3">
        <v>28</v>
      </c>
      <c r="B8" s="3" t="s">
        <v>92</v>
      </c>
      <c r="C8" s="8" t="s">
        <v>139</v>
      </c>
      <c r="D8" s="7" t="s">
        <v>47</v>
      </c>
      <c r="E8" s="2" t="s">
        <v>49</v>
      </c>
      <c r="F8" s="34" t="s">
        <v>162</v>
      </c>
    </row>
    <row r="9" spans="1:19" x14ac:dyDescent="0.35">
      <c r="A9" s="3">
        <v>29</v>
      </c>
      <c r="B9" s="3" t="s">
        <v>91</v>
      </c>
      <c r="C9" s="8" t="s">
        <v>125</v>
      </c>
      <c r="D9" s="7" t="s">
        <v>50</v>
      </c>
      <c r="E9" s="2" t="s">
        <v>51</v>
      </c>
      <c r="F9" s="34" t="s">
        <v>146</v>
      </c>
    </row>
    <row r="10" spans="1:19" ht="43.5" x14ac:dyDescent="0.35">
      <c r="A10" s="3">
        <v>30</v>
      </c>
      <c r="B10" s="3" t="s">
        <v>4</v>
      </c>
      <c r="C10" s="8" t="s">
        <v>126</v>
      </c>
      <c r="D10" s="7" t="s">
        <v>50</v>
      </c>
      <c r="E10" s="2" t="s">
        <v>22</v>
      </c>
      <c r="F10" s="34" t="s">
        <v>147</v>
      </c>
    </row>
    <row r="11" spans="1:19" ht="29" x14ac:dyDescent="0.35">
      <c r="A11" s="3">
        <v>34</v>
      </c>
      <c r="B11" s="3" t="s">
        <v>95</v>
      </c>
      <c r="C11" s="8" t="s">
        <v>129</v>
      </c>
      <c r="D11" s="7" t="s">
        <v>54</v>
      </c>
      <c r="E11" s="2" t="s">
        <v>55</v>
      </c>
      <c r="F11" s="34" t="s">
        <v>164</v>
      </c>
    </row>
    <row r="12" spans="1:19" ht="29" x14ac:dyDescent="0.35">
      <c r="A12" s="3">
        <v>36</v>
      </c>
      <c r="B12" s="3" t="s">
        <v>103</v>
      </c>
      <c r="C12" s="8" t="s">
        <v>86</v>
      </c>
      <c r="D12" s="7" t="s">
        <v>57</v>
      </c>
      <c r="E12" s="2" t="s">
        <v>58</v>
      </c>
      <c r="F12" s="34" t="s">
        <v>159</v>
      </c>
    </row>
    <row r="13" spans="1:19" ht="14.5" customHeight="1" x14ac:dyDescent="0.35">
      <c r="A13" s="3">
        <v>37</v>
      </c>
      <c r="B13" s="3" t="s">
        <v>96</v>
      </c>
      <c r="C13" s="8" t="s">
        <v>131</v>
      </c>
      <c r="D13" s="7" t="s">
        <v>59</v>
      </c>
      <c r="E13" s="2" t="s">
        <v>60</v>
      </c>
      <c r="F13" s="34" t="s">
        <v>166</v>
      </c>
    </row>
    <row r="14" spans="1:19" s="26" customFormat="1" x14ac:dyDescent="0.35">
      <c r="A14" s="3">
        <v>38</v>
      </c>
      <c r="B14" s="3" t="s">
        <v>104</v>
      </c>
      <c r="C14" s="39" t="s">
        <v>132</v>
      </c>
      <c r="D14" s="40" t="s">
        <v>59</v>
      </c>
      <c r="E14" s="3" t="s">
        <v>61</v>
      </c>
      <c r="F14" s="41" t="s">
        <v>167</v>
      </c>
    </row>
    <row r="15" spans="1:19" ht="43.5" x14ac:dyDescent="0.35">
      <c r="A15" s="3">
        <v>39</v>
      </c>
      <c r="B15" s="3" t="s">
        <v>97</v>
      </c>
      <c r="C15" s="8" t="s">
        <v>133</v>
      </c>
      <c r="D15" s="7" t="s">
        <v>62</v>
      </c>
      <c r="E15" s="2" t="s">
        <v>63</v>
      </c>
      <c r="F15" s="34" t="s">
        <v>168</v>
      </c>
    </row>
    <row r="16" spans="1:19" x14ac:dyDescent="0.35">
      <c r="A16" s="3">
        <v>40</v>
      </c>
      <c r="B16" s="3" t="s">
        <v>98</v>
      </c>
      <c r="C16" s="8" t="s">
        <v>134</v>
      </c>
      <c r="D16" s="7">
        <v>1.4</v>
      </c>
      <c r="E16" s="2" t="s">
        <v>64</v>
      </c>
      <c r="F16" s="34" t="s">
        <v>149</v>
      </c>
    </row>
    <row r="17" spans="1:7" ht="43.5" x14ac:dyDescent="0.35">
      <c r="A17" s="3">
        <v>42</v>
      </c>
      <c r="B17" s="3" t="s">
        <v>100</v>
      </c>
      <c r="C17" s="8" t="s">
        <v>136</v>
      </c>
      <c r="D17" s="7" t="s">
        <v>67</v>
      </c>
      <c r="E17" s="2" t="s">
        <v>68</v>
      </c>
      <c r="F17" s="34" t="s">
        <v>169</v>
      </c>
    </row>
    <row r="19" spans="1:7" x14ac:dyDescent="0.35">
      <c r="A19" s="79" t="s">
        <v>613</v>
      </c>
    </row>
    <row r="20" spans="1:7" ht="14.5" customHeight="1" x14ac:dyDescent="0.35">
      <c r="A20" s="2">
        <v>12</v>
      </c>
      <c r="B20" s="5" t="s">
        <v>319</v>
      </c>
      <c r="C20" s="31" t="s">
        <v>244</v>
      </c>
      <c r="D20" s="27">
        <v>10.1</v>
      </c>
      <c r="E20" s="2" t="s">
        <v>201</v>
      </c>
      <c r="F20" s="32" t="s">
        <v>346</v>
      </c>
    </row>
    <row r="21" spans="1:7" ht="14.5" customHeight="1" x14ac:dyDescent="0.35">
      <c r="A21" s="2">
        <v>17</v>
      </c>
      <c r="B21" s="5" t="s">
        <v>224</v>
      </c>
      <c r="C21" s="31" t="s">
        <v>309</v>
      </c>
      <c r="D21" s="27">
        <v>6.5</v>
      </c>
      <c r="E21" s="2" t="s">
        <v>198</v>
      </c>
      <c r="F21" s="32" t="s">
        <v>246</v>
      </c>
    </row>
    <row r="22" spans="1:7" ht="14.5" customHeight="1" x14ac:dyDescent="0.35">
      <c r="A22" s="55">
        <v>22</v>
      </c>
      <c r="B22" s="5" t="s">
        <v>88</v>
      </c>
      <c r="C22" s="31" t="s">
        <v>249</v>
      </c>
      <c r="D22" s="27">
        <v>5.9</v>
      </c>
      <c r="E22" s="2" t="s">
        <v>197</v>
      </c>
      <c r="F22" s="32" t="s">
        <v>343</v>
      </c>
    </row>
    <row r="23" spans="1:7" ht="14.5" customHeight="1" x14ac:dyDescent="0.35">
      <c r="A23" s="55">
        <v>35</v>
      </c>
      <c r="B23" s="5" t="s">
        <v>224</v>
      </c>
      <c r="C23" s="31" t="s">
        <v>220</v>
      </c>
      <c r="D23" s="27">
        <v>3.7</v>
      </c>
      <c r="E23" s="2" t="s">
        <v>203</v>
      </c>
      <c r="F23" s="32" t="s">
        <v>220</v>
      </c>
    </row>
    <row r="24" spans="1:7" ht="14.5" customHeight="1" x14ac:dyDescent="0.35">
      <c r="A24" s="55">
        <v>39</v>
      </c>
      <c r="B24" s="5" t="s">
        <v>325</v>
      </c>
      <c r="C24" s="31" t="s">
        <v>254</v>
      </c>
      <c r="D24" s="27">
        <v>3.4</v>
      </c>
      <c r="E24" s="2" t="s">
        <v>201</v>
      </c>
      <c r="F24" s="32" t="s">
        <v>356</v>
      </c>
    </row>
    <row r="25" spans="1:7" ht="14.5" customHeight="1" x14ac:dyDescent="0.35">
      <c r="A25" s="55">
        <v>43</v>
      </c>
      <c r="B25" s="5" t="s">
        <v>336</v>
      </c>
      <c r="C25" s="31" t="s">
        <v>257</v>
      </c>
      <c r="D25" s="27">
        <v>3</v>
      </c>
      <c r="E25" s="2" t="s">
        <v>210</v>
      </c>
      <c r="F25" s="32" t="s">
        <v>357</v>
      </c>
    </row>
    <row r="26" spans="1:7" ht="14.5" customHeight="1" x14ac:dyDescent="0.35">
      <c r="A26" s="2">
        <v>43</v>
      </c>
      <c r="B26" s="5" t="s">
        <v>99</v>
      </c>
      <c r="C26" s="31" t="s">
        <v>248</v>
      </c>
      <c r="D26" s="27">
        <v>3</v>
      </c>
      <c r="E26" s="2" t="s">
        <v>203</v>
      </c>
      <c r="F26" s="32" t="s">
        <v>358</v>
      </c>
      <c r="G26" s="32"/>
    </row>
    <row r="27" spans="1:7" ht="14.5" customHeight="1" x14ac:dyDescent="0.35">
      <c r="A27" s="55">
        <v>47</v>
      </c>
      <c r="B27" s="5" t="s">
        <v>91</v>
      </c>
      <c r="C27" s="31" t="s">
        <v>318</v>
      </c>
      <c r="D27" s="27">
        <v>2.6</v>
      </c>
      <c r="E27" s="2" t="s">
        <v>198</v>
      </c>
      <c r="F27" s="32" t="s">
        <v>360</v>
      </c>
    </row>
    <row r="28" spans="1:7" ht="14.5" customHeight="1" x14ac:dyDescent="0.35">
      <c r="A28" s="55">
        <v>47</v>
      </c>
      <c r="B28" s="5" t="s">
        <v>228</v>
      </c>
      <c r="C28" s="31" t="s">
        <v>259</v>
      </c>
      <c r="D28" s="27">
        <v>2.6</v>
      </c>
      <c r="E28" s="2" t="s">
        <v>199</v>
      </c>
      <c r="F28" s="32" t="s">
        <v>361</v>
      </c>
    </row>
    <row r="29" spans="1:7" ht="14.5" customHeight="1" x14ac:dyDescent="0.35">
      <c r="A29" s="55">
        <v>53</v>
      </c>
      <c r="B29" s="5" t="s">
        <v>236</v>
      </c>
      <c r="C29" s="31" t="s">
        <v>265</v>
      </c>
      <c r="D29" s="27">
        <v>2</v>
      </c>
      <c r="E29" s="2" t="s">
        <v>209</v>
      </c>
      <c r="F29" s="32" t="s">
        <v>366</v>
      </c>
    </row>
    <row r="30" spans="1:7" ht="14.5" customHeight="1" x14ac:dyDescent="0.35">
      <c r="A30" s="55">
        <v>58</v>
      </c>
      <c r="B30" s="5" t="s">
        <v>82</v>
      </c>
      <c r="C30" s="31" t="s">
        <v>268</v>
      </c>
      <c r="D30" s="27">
        <v>1.9</v>
      </c>
      <c r="E30" s="2" t="s">
        <v>199</v>
      </c>
      <c r="F30" s="32" t="s">
        <v>369</v>
      </c>
    </row>
    <row r="31" spans="1:7" ht="14.5" customHeight="1" x14ac:dyDescent="0.35">
      <c r="A31" s="55">
        <v>58</v>
      </c>
      <c r="B31" s="5" t="s">
        <v>230</v>
      </c>
      <c r="C31" s="31" t="s">
        <v>266</v>
      </c>
      <c r="D31" s="27">
        <v>1.9</v>
      </c>
      <c r="E31" s="2" t="s">
        <v>197</v>
      </c>
      <c r="F31" s="32" t="s">
        <v>368</v>
      </c>
    </row>
    <row r="32" spans="1:7" ht="14.5" customHeight="1" x14ac:dyDescent="0.35">
      <c r="A32" s="55">
        <v>58</v>
      </c>
      <c r="B32" s="5" t="s">
        <v>327</v>
      </c>
      <c r="C32" s="31" t="s">
        <v>267</v>
      </c>
      <c r="D32" s="27">
        <v>1.9</v>
      </c>
      <c r="E32" s="2" t="s">
        <v>213</v>
      </c>
      <c r="F32" s="32" t="s">
        <v>614</v>
      </c>
    </row>
    <row r="33" spans="1:6" ht="14.5" customHeight="1" x14ac:dyDescent="0.35">
      <c r="A33" s="55">
        <v>65</v>
      </c>
      <c r="B33" s="5" t="s">
        <v>337</v>
      </c>
      <c r="C33" s="31" t="s">
        <v>270</v>
      </c>
      <c r="D33" s="27">
        <v>1.7</v>
      </c>
      <c r="E33" s="2" t="s">
        <v>199</v>
      </c>
      <c r="F33" s="32" t="s">
        <v>370</v>
      </c>
    </row>
    <row r="34" spans="1:6" ht="14.5" customHeight="1" x14ac:dyDescent="0.35">
      <c r="A34" s="55">
        <v>68</v>
      </c>
      <c r="B34" s="5" t="s">
        <v>224</v>
      </c>
      <c r="C34" s="31" t="s">
        <v>272</v>
      </c>
      <c r="D34" s="27">
        <v>1.6</v>
      </c>
      <c r="E34" s="2" t="s">
        <v>209</v>
      </c>
      <c r="F34" s="32" t="s">
        <v>372</v>
      </c>
    </row>
    <row r="35" spans="1:6" ht="14.5" customHeight="1" x14ac:dyDescent="0.35">
      <c r="A35" s="55">
        <v>70</v>
      </c>
      <c r="B35" s="5" t="s">
        <v>87</v>
      </c>
      <c r="C35" s="31" t="s">
        <v>273</v>
      </c>
      <c r="D35" s="27">
        <v>1.5</v>
      </c>
      <c r="E35" s="2" t="s">
        <v>199</v>
      </c>
      <c r="F35" s="32" t="s">
        <v>373</v>
      </c>
    </row>
    <row r="36" spans="1:6" ht="14.5" customHeight="1" x14ac:dyDescent="0.35">
      <c r="A36" s="55">
        <v>70</v>
      </c>
      <c r="B36" s="5" t="s">
        <v>321</v>
      </c>
      <c r="C36" s="31" t="s">
        <v>274</v>
      </c>
      <c r="D36" s="27">
        <v>1.5</v>
      </c>
      <c r="E36" s="2" t="s">
        <v>197</v>
      </c>
      <c r="F36" s="32" t="s">
        <v>274</v>
      </c>
    </row>
    <row r="37" spans="1:6" ht="14.5" customHeight="1" x14ac:dyDescent="0.35">
      <c r="A37" s="55">
        <v>73</v>
      </c>
      <c r="B37" s="5" t="s">
        <v>225</v>
      </c>
      <c r="C37" s="31" t="s">
        <v>275</v>
      </c>
      <c r="D37" s="27">
        <v>1.4</v>
      </c>
      <c r="E37" s="2" t="s">
        <v>214</v>
      </c>
      <c r="F37" s="32" t="s">
        <v>374</v>
      </c>
    </row>
    <row r="38" spans="1:6" ht="14.5" customHeight="1" x14ac:dyDescent="0.35">
      <c r="A38" s="55">
        <v>73</v>
      </c>
      <c r="B38" s="5" t="s">
        <v>228</v>
      </c>
      <c r="C38" s="31" t="s">
        <v>278</v>
      </c>
      <c r="D38" s="27">
        <v>1.4</v>
      </c>
      <c r="E38" s="2" t="s">
        <v>214</v>
      </c>
      <c r="F38" s="32" t="s">
        <v>377</v>
      </c>
    </row>
    <row r="39" spans="1:6" ht="14.5" customHeight="1" x14ac:dyDescent="0.35">
      <c r="A39" s="55">
        <v>73</v>
      </c>
      <c r="B39" s="5" t="s">
        <v>104</v>
      </c>
      <c r="C39" s="31" t="s">
        <v>277</v>
      </c>
      <c r="D39" s="27">
        <v>1.4</v>
      </c>
      <c r="E39" s="2" t="s">
        <v>209</v>
      </c>
      <c r="F39" s="32" t="s">
        <v>376</v>
      </c>
    </row>
    <row r="40" spans="1:6" ht="14.5" customHeight="1" x14ac:dyDescent="0.35">
      <c r="A40" s="55">
        <v>77</v>
      </c>
      <c r="B40" s="5" t="s">
        <v>329</v>
      </c>
      <c r="C40" s="31" t="s">
        <v>279</v>
      </c>
      <c r="D40" s="27">
        <v>1.3</v>
      </c>
      <c r="E40" s="2" t="s">
        <v>199</v>
      </c>
      <c r="F40" s="32" t="s">
        <v>378</v>
      </c>
    </row>
    <row r="41" spans="1:6" ht="14.5" customHeight="1" x14ac:dyDescent="0.35">
      <c r="A41" s="55">
        <v>77</v>
      </c>
      <c r="B41" s="5" t="s">
        <v>232</v>
      </c>
      <c r="C41" s="31" t="s">
        <v>282</v>
      </c>
      <c r="D41" s="27">
        <v>1.3</v>
      </c>
      <c r="E41" s="2" t="s">
        <v>199</v>
      </c>
      <c r="F41" s="32" t="s">
        <v>381</v>
      </c>
    </row>
    <row r="42" spans="1:6" ht="14.5" customHeight="1" x14ac:dyDescent="0.35">
      <c r="A42" s="55">
        <v>77</v>
      </c>
      <c r="B42" s="5" t="s">
        <v>233</v>
      </c>
      <c r="C42" s="31" t="s">
        <v>283</v>
      </c>
      <c r="D42" s="27">
        <v>1.3</v>
      </c>
      <c r="E42" s="2" t="s">
        <v>203</v>
      </c>
      <c r="F42" s="32" t="s">
        <v>382</v>
      </c>
    </row>
    <row r="43" spans="1:6" ht="14.5" customHeight="1" x14ac:dyDescent="0.35">
      <c r="A43" s="55">
        <v>77</v>
      </c>
      <c r="B43" s="5" t="s">
        <v>224</v>
      </c>
      <c r="C43" s="31" t="s">
        <v>313</v>
      </c>
      <c r="D43" s="27">
        <v>1.3</v>
      </c>
      <c r="E43" s="2" t="s">
        <v>206</v>
      </c>
      <c r="F43" s="32" t="s">
        <v>384</v>
      </c>
    </row>
    <row r="44" spans="1:6" ht="14.5" customHeight="1" x14ac:dyDescent="0.35">
      <c r="A44" s="55">
        <v>77</v>
      </c>
      <c r="B44" s="5" t="s">
        <v>95</v>
      </c>
      <c r="C44" s="31" t="s">
        <v>285</v>
      </c>
      <c r="D44" s="27">
        <v>1.3</v>
      </c>
      <c r="E44" s="2" t="s">
        <v>214</v>
      </c>
      <c r="F44" s="32" t="s">
        <v>385</v>
      </c>
    </row>
    <row r="45" spans="1:6" ht="14.5" customHeight="1" x14ac:dyDescent="0.35">
      <c r="A45" s="55">
        <v>77</v>
      </c>
      <c r="B45" s="5" t="s">
        <v>234</v>
      </c>
      <c r="C45" s="31" t="s">
        <v>286</v>
      </c>
      <c r="D45" s="27">
        <v>1.3</v>
      </c>
      <c r="E45" s="2" t="s">
        <v>214</v>
      </c>
      <c r="F45" s="32" t="s">
        <v>386</v>
      </c>
    </row>
    <row r="46" spans="1:6" ht="14.5" customHeight="1" x14ac:dyDescent="0.35">
      <c r="A46" s="55">
        <v>77</v>
      </c>
      <c r="B46" s="5" t="s">
        <v>224</v>
      </c>
      <c r="C46" s="31" t="s">
        <v>287</v>
      </c>
      <c r="D46" s="27">
        <v>1.3</v>
      </c>
      <c r="E46" s="2" t="s">
        <v>214</v>
      </c>
      <c r="F46" s="32" t="s">
        <v>387</v>
      </c>
    </row>
    <row r="47" spans="1:6" ht="14.5" customHeight="1" x14ac:dyDescent="0.35">
      <c r="A47" s="55">
        <v>77</v>
      </c>
      <c r="B47" s="5" t="s">
        <v>235</v>
      </c>
      <c r="C47" s="31" t="s">
        <v>288</v>
      </c>
      <c r="D47" s="27">
        <v>1.3</v>
      </c>
      <c r="E47" s="2" t="s">
        <v>216</v>
      </c>
      <c r="F47" s="32" t="s">
        <v>388</v>
      </c>
    </row>
    <row r="48" spans="1:6" ht="14.5" customHeight="1" x14ac:dyDescent="0.35">
      <c r="A48" s="55">
        <v>77</v>
      </c>
      <c r="B48" s="5" t="s">
        <v>330</v>
      </c>
      <c r="C48" s="31" t="s">
        <v>289</v>
      </c>
      <c r="D48" s="27">
        <v>1.3</v>
      </c>
      <c r="E48" s="2" t="s">
        <v>206</v>
      </c>
      <c r="F48" s="32" t="s">
        <v>389</v>
      </c>
    </row>
    <row r="49" spans="1:6" ht="14.5" customHeight="1" x14ac:dyDescent="0.35">
      <c r="A49" s="55">
        <v>91</v>
      </c>
      <c r="B49" s="5" t="s">
        <v>97</v>
      </c>
      <c r="C49" s="31" t="s">
        <v>292</v>
      </c>
      <c r="D49" s="27">
        <v>1.2</v>
      </c>
      <c r="E49" s="2" t="s">
        <v>197</v>
      </c>
      <c r="F49" s="32" t="s">
        <v>217</v>
      </c>
    </row>
    <row r="50" spans="1:6" ht="14.5" customHeight="1" x14ac:dyDescent="0.35">
      <c r="A50" s="55">
        <v>91</v>
      </c>
      <c r="B50" s="5" t="s">
        <v>90</v>
      </c>
      <c r="C50" s="31" t="s">
        <v>294</v>
      </c>
      <c r="D50" s="27">
        <v>1.2</v>
      </c>
      <c r="E50" s="2" t="s">
        <v>199</v>
      </c>
      <c r="F50" s="32" t="s">
        <v>391</v>
      </c>
    </row>
    <row r="51" spans="1:6" ht="14.5" customHeight="1" x14ac:dyDescent="0.35">
      <c r="A51" s="55">
        <v>97</v>
      </c>
      <c r="B51" s="5" t="s">
        <v>339</v>
      </c>
      <c r="C51" s="31" t="s">
        <v>296</v>
      </c>
      <c r="D51" s="27">
        <v>1.1000000000000001</v>
      </c>
      <c r="E51" s="2" t="s">
        <v>206</v>
      </c>
      <c r="F51" s="32" t="s">
        <v>392</v>
      </c>
    </row>
    <row r="52" spans="1:6" ht="14.5" customHeight="1" x14ac:dyDescent="0.35">
      <c r="A52" s="55">
        <v>97</v>
      </c>
      <c r="B52" s="5" t="s">
        <v>91</v>
      </c>
      <c r="C52" s="31" t="s">
        <v>298</v>
      </c>
      <c r="D52" s="27">
        <v>1.1000000000000001</v>
      </c>
      <c r="E52" s="2" t="s">
        <v>214</v>
      </c>
      <c r="F52" s="32" t="s">
        <v>393</v>
      </c>
    </row>
    <row r="53" spans="1:6" ht="14.5" customHeight="1" x14ac:dyDescent="0.35">
      <c r="A53" s="55">
        <v>97</v>
      </c>
      <c r="B53" s="5" t="s">
        <v>230</v>
      </c>
      <c r="C53" s="31" t="s">
        <v>299</v>
      </c>
      <c r="D53" s="27">
        <v>1.1000000000000001</v>
      </c>
      <c r="E53" s="2" t="s">
        <v>198</v>
      </c>
      <c r="F53" s="32" t="s">
        <v>394</v>
      </c>
    </row>
    <row r="54" spans="1:6" ht="14.5" customHeight="1" x14ac:dyDescent="0.35">
      <c r="A54" s="55">
        <v>97</v>
      </c>
      <c r="B54" s="5" t="s">
        <v>4</v>
      </c>
      <c r="C54" s="31" t="s">
        <v>300</v>
      </c>
      <c r="D54" s="27">
        <v>1.1000000000000001</v>
      </c>
      <c r="E54" s="2" t="s">
        <v>218</v>
      </c>
      <c r="F54" s="32" t="s">
        <v>395</v>
      </c>
    </row>
    <row r="55" spans="1:6" ht="14.5" customHeight="1" x14ac:dyDescent="0.35">
      <c r="A55" s="55">
        <v>97</v>
      </c>
      <c r="B55" s="5" t="s">
        <v>340</v>
      </c>
      <c r="C55" s="31" t="s">
        <v>301</v>
      </c>
      <c r="D55" s="27">
        <v>1.1000000000000001</v>
      </c>
      <c r="E55" s="2" t="s">
        <v>199</v>
      </c>
      <c r="F55" s="32" t="s">
        <v>615</v>
      </c>
    </row>
    <row r="56" spans="1:6" ht="14.5" customHeight="1" x14ac:dyDescent="0.35">
      <c r="A56" s="55">
        <v>97</v>
      </c>
      <c r="B56" s="5" t="s">
        <v>224</v>
      </c>
      <c r="C56" s="31" t="s">
        <v>302</v>
      </c>
      <c r="D56" s="27">
        <v>1.1000000000000001</v>
      </c>
      <c r="E56" s="2" t="s">
        <v>203</v>
      </c>
      <c r="F56" s="32" t="s">
        <v>396</v>
      </c>
    </row>
    <row r="57" spans="1:6" ht="14.5" customHeight="1" x14ac:dyDescent="0.35">
      <c r="A57" s="55">
        <v>97</v>
      </c>
      <c r="B57" s="5" t="s">
        <v>238</v>
      </c>
      <c r="C57" s="31" t="s">
        <v>303</v>
      </c>
      <c r="D57" s="27">
        <v>1.1000000000000001</v>
      </c>
      <c r="E57" s="2" t="s">
        <v>209</v>
      </c>
      <c r="F57" s="32" t="s">
        <v>397</v>
      </c>
    </row>
    <row r="58" spans="1:6" ht="14.5" customHeight="1" x14ac:dyDescent="0.35">
      <c r="A58" s="55">
        <v>105</v>
      </c>
      <c r="B58" s="5" t="s">
        <v>97</v>
      </c>
      <c r="C58" s="31" t="s">
        <v>304</v>
      </c>
      <c r="D58" s="27">
        <v>1</v>
      </c>
      <c r="E58" s="2" t="s">
        <v>213</v>
      </c>
      <c r="F58" s="32" t="s">
        <v>398</v>
      </c>
    </row>
    <row r="59" spans="1:6" ht="14.5" customHeight="1" x14ac:dyDescent="0.35">
      <c r="A59" s="55">
        <v>105</v>
      </c>
      <c r="B59" s="5" t="s">
        <v>239</v>
      </c>
      <c r="C59" s="31" t="s">
        <v>305</v>
      </c>
      <c r="D59" s="27">
        <v>1</v>
      </c>
      <c r="E59" s="2" t="s">
        <v>199</v>
      </c>
      <c r="F59" s="32" t="s">
        <v>399</v>
      </c>
    </row>
    <row r="60" spans="1:6" ht="14.5" customHeight="1" x14ac:dyDescent="0.35">
      <c r="A60" s="2">
        <v>105</v>
      </c>
      <c r="B60" s="5" t="s">
        <v>78</v>
      </c>
      <c r="C60" s="31" t="s">
        <v>306</v>
      </c>
      <c r="D60" s="27">
        <v>1</v>
      </c>
      <c r="E60" s="2" t="s">
        <v>212</v>
      </c>
      <c r="F60" s="32" t="s">
        <v>400</v>
      </c>
    </row>
    <row r="61" spans="1:6" ht="43.5" x14ac:dyDescent="0.35">
      <c r="A61" s="2">
        <v>105</v>
      </c>
      <c r="B61" s="5" t="s">
        <v>325</v>
      </c>
      <c r="C61" s="31" t="s">
        <v>315</v>
      </c>
      <c r="D61" s="27">
        <v>1</v>
      </c>
      <c r="E61" s="2" t="s">
        <v>211</v>
      </c>
      <c r="F61" s="32" t="s">
        <v>401</v>
      </c>
    </row>
  </sheetData>
  <conditionalFormatting sqref="C40 C20:C25">
    <cfRule type="expression" dxfId="14" priority="22">
      <formula>ISNA(VLOOKUP(C20,$C$6:$C$38,1,0))</formula>
    </cfRule>
  </conditionalFormatting>
  <conditionalFormatting sqref="C27:C28">
    <cfRule type="expression" dxfId="13" priority="16">
      <formula>ISNA(VLOOKUP(C27,$C$6:$C$38,1,0))</formula>
    </cfRule>
  </conditionalFormatting>
  <conditionalFormatting sqref="C29">
    <cfRule type="expression" dxfId="12" priority="15">
      <formula>ISNA(VLOOKUP(C29,$C$6:$C$38,1,0))</formula>
    </cfRule>
  </conditionalFormatting>
  <conditionalFormatting sqref="C30">
    <cfRule type="expression" dxfId="11" priority="14">
      <formula>ISNA(VLOOKUP(C30,$C$6:$C$38,1,0))</formula>
    </cfRule>
  </conditionalFormatting>
  <conditionalFormatting sqref="C33">
    <cfRule type="expression" dxfId="10" priority="13">
      <formula>ISNA(VLOOKUP(C33,$C$6:$C$38,1,0))</formula>
    </cfRule>
  </conditionalFormatting>
  <conditionalFormatting sqref="C35:C37">
    <cfRule type="expression" dxfId="9" priority="12">
      <formula>ISNA(VLOOKUP(C35,$C$6:$C$38,1,0))</formula>
    </cfRule>
  </conditionalFormatting>
  <conditionalFormatting sqref="C38">
    <cfRule type="expression" dxfId="8" priority="11">
      <formula>ISNA(VLOOKUP(C38,$C$6:$C$38,1,0))</formula>
    </cfRule>
  </conditionalFormatting>
  <conditionalFormatting sqref="C41:C42">
    <cfRule type="expression" dxfId="7" priority="7">
      <formula>ISNA(VLOOKUP(C41,$C$6:$C$35,1,0))</formula>
    </cfRule>
  </conditionalFormatting>
  <conditionalFormatting sqref="C43:C48">
    <cfRule type="expression" dxfId="6" priority="6">
      <formula>ISNA(VLOOKUP(C43,$C$6:$C$35,1,0))</formula>
    </cfRule>
  </conditionalFormatting>
  <conditionalFormatting sqref="C49">
    <cfRule type="expression" dxfId="5" priority="5">
      <formula>ISNA(VLOOKUP(C49,$C$6:$C$35,1,0))</formula>
    </cfRule>
  </conditionalFormatting>
  <conditionalFormatting sqref="C50">
    <cfRule type="expression" dxfId="4" priority="4">
      <formula>ISNA(VLOOKUP(C50,$C$6:$C$35,1,0))</formula>
    </cfRule>
  </conditionalFormatting>
  <conditionalFormatting sqref="C51">
    <cfRule type="expression" dxfId="3" priority="3">
      <formula>ISNA(VLOOKUP(C51,$C$6:$C$35,1,0))</formula>
    </cfRule>
  </conditionalFormatting>
  <conditionalFormatting sqref="C52:C61">
    <cfRule type="expression" dxfId="2" priority="2">
      <formula>ISNA(VLOOKUP(C52,$C$6:$C$35,1,0))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A1DA0B6E-D9C8-43E7-AF1C-4F0008EC3349}">
            <xm:f>ISNA(VLOOKUP('Empreinte carbone Mdr'!C26,'Empreinte carbone Mdr'!$C$3:$C$30,1,0))</xm:f>
            <x14:dxf>
              <fill>
                <patternFill>
                  <bgColor theme="7"/>
                </patternFill>
              </fill>
            </x14:dxf>
          </x14:cfRule>
          <xm:sqref>C31:C32 C34 C39</xm:sqref>
        </x14:conditionalFormatting>
        <x14:conditionalFormatting xmlns:xm="http://schemas.microsoft.com/office/excel/2006/main">
          <x14:cfRule type="expression" priority="1" id="{09A2741A-6968-4217-94B2-6DBA2CE3AD1F}">
            <xm:f>ISNA(VLOOKUP('Empreinte carbone Mdr'!C26,'Empreinte carbone Mdr'!$C$3:$C$30,1,0))</xm:f>
            <x14:dxf>
              <fill>
                <patternFill>
                  <bgColor theme="7"/>
                </patternFill>
              </fill>
            </x14:dxf>
          </x14:cfRule>
          <xm:sqref>C26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Empreinte carbone Mdr</vt:lpstr>
      <vt:lpstr>Empreinte ou part non trouvés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Alexandre POIDATZ</cp:lastModifiedBy>
  <dcterms:created xsi:type="dcterms:W3CDTF">2021-10-24T10:09:44Z</dcterms:created>
  <dcterms:modified xsi:type="dcterms:W3CDTF">2022-02-21T09:20:12Z</dcterms:modified>
</cp:coreProperties>
</file>